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30" yWindow="150" windowWidth="15225" windowHeight="11055" tabRatio="870"/>
  </bookViews>
  <sheets>
    <sheet name="Balans" sheetId="1" r:id="rId1"/>
    <sheet name="W&amp;V Rekening" sheetId="2" r:id="rId2"/>
    <sheet name="Journaal" sheetId="3" r:id="rId3"/>
    <sheet name="Verzonden Facturen" sheetId="4" r:id="rId4"/>
    <sheet name="SYS-BTWCodes" sheetId="8" r:id="rId5"/>
    <sheet name="SYS-Rekeningen" sheetId="9" r:id="rId6"/>
    <sheet name="pivot" sheetId="19" r:id="rId7"/>
    <sheet name="mutaties 2013" sheetId="21" r:id="rId8"/>
    <sheet name="Basis sheet pivot" sheetId="23" r:id="rId9"/>
    <sheet name="Sheet1" sheetId="22" r:id="rId10"/>
  </sheets>
  <externalReferences>
    <externalReference r:id="rId11"/>
  </externalReferences>
  <definedNames>
    <definedName name="_xlnm._FilterDatabase" localSheetId="8" hidden="1">'Basis sheet pivot'!$A$1:$H$84</definedName>
    <definedName name="Accounts" localSheetId="1">'W&amp;V Rekening'!$B$11</definedName>
    <definedName name="BTWcodes">'SYS-BTWCodes'!$A$4:$A$12</definedName>
    <definedName name="Cash_minimum">'[1]Kasstroom analyse'!$B$4</definedName>
    <definedName name="facturen">OFFSET('Verzonden Facturen'!$C$3,1,0,COUNTA('Verzonden Facturen'!$C:$C)-1,1)</definedName>
    <definedName name="facturenmatrix">'Verzonden Facturen'!$C$4:$I$1250</definedName>
    <definedName name="factuurdatum">'Verzonden Facturen'!$C$4:$C$1250&amp;'Verzonden Facturen'!$B$4:$B$1250</definedName>
    <definedName name="gototop" localSheetId="1">'W&amp;V Rekening'!$B$11</definedName>
    <definedName name="klanten">OFFSET(#REF!,1,0,COUNTA(#REF!)-1,1)</definedName>
    <definedName name="klantenmatrix">#REF!</definedName>
    <definedName name="PP_ActiveDataset">"No Dataset"</definedName>
    <definedName name="PP_Connected" localSheetId="8">"No Dataset"</definedName>
    <definedName name="PP_Connected" localSheetId="6">"No Dataset"</definedName>
    <definedName name="PP_Connected" localSheetId="9">"No Dataset"</definedName>
    <definedName name="PP_Connected">FALSE</definedName>
    <definedName name="PP_Currency">FALSE</definedName>
    <definedName name="PP_DatasetSwitchAll">FALSE</definedName>
    <definedName name="PP_DrillAll">TRUE</definedName>
    <definedName name="PP_DrillLevel">"Drill next level"</definedName>
    <definedName name="PP_HideUNDEF">FALSE</definedName>
    <definedName name="PP_LastRefresh" localSheetId="8">"Monday, February 17, 2014 8:40:38 PM"</definedName>
    <definedName name="PP_LastRefresh" localSheetId="7">"Sunday, February 09, 2014 12:53:39 PM"</definedName>
    <definedName name="PP_LastRefresh" localSheetId="6">"Sunday, February 09, 2014 11:58:41 AM"</definedName>
    <definedName name="PP_LastRefresh" localSheetId="9">"Monday, February 17, 2014 8:40:38 PM"</definedName>
    <definedName name="PP_LastRefresh">"Sunday, February 09, 2014 11:49:32 AM"</definedName>
    <definedName name="PP_ListQuery">FALSE</definedName>
    <definedName name="PP_LockOrganisation">FALSE</definedName>
    <definedName name="PP_LockTime">FALSE</definedName>
    <definedName name="PP_OrganisationSwitchAll">TRUE</definedName>
    <definedName name="PP_PeriodSwitchAll">TRUE</definedName>
    <definedName name="PP_Simulation">FALSE</definedName>
    <definedName name="PP_Thousand">FALSE</definedName>
    <definedName name="PP_TopDown">FALSE</definedName>
    <definedName name="PP_YearToDate">FALSE</definedName>
    <definedName name="producten">OFFSET(#REF!,1,0,COUNTA(#REF!)-1,1)</definedName>
    <definedName name="rekeningen">'SYS-Rekeningen'!$A$1:$A$57</definedName>
    <definedName name="verzondenfacturen">'Verzonden Facturen'!$A$19:$H$56</definedName>
  </definedNames>
  <calcPr calcId="125725" iterate="1"/>
  <pivotCaches>
    <pivotCache cacheId="0" r:id="rId12"/>
    <pivotCache cacheId="1" r:id="rId13"/>
  </pivotCaches>
</workbook>
</file>

<file path=xl/calcChain.xml><?xml version="1.0" encoding="utf-8"?>
<calcChain xmlns="http://schemas.openxmlformats.org/spreadsheetml/2006/main">
  <c r="C7" i="2"/>
  <c r="C27"/>
  <c r="C24"/>
  <c r="C17"/>
  <c r="C15"/>
  <c r="C13"/>
  <c r="C9"/>
  <c r="F6"/>
  <c r="F5"/>
  <c r="H10" i="1"/>
  <c r="C10" i="2"/>
  <c r="C11"/>
  <c r="C12"/>
  <c r="C14"/>
  <c r="C16"/>
  <c r="C18"/>
  <c r="C19"/>
  <c r="C20"/>
  <c r="C21"/>
  <c r="C22"/>
  <c r="C23"/>
  <c r="C25"/>
  <c r="C26"/>
  <c r="C29"/>
  <c r="C30"/>
  <c r="F14" i="1" l="1"/>
  <c r="A4" i="3" l="1"/>
  <c r="F4"/>
  <c r="H4"/>
  <c r="I4" s="1"/>
  <c r="A5"/>
  <c r="F13" i="1" l="1"/>
  <c r="F12"/>
  <c r="B18"/>
  <c r="F11"/>
  <c r="H4" i="4" l="1"/>
  <c r="A6"/>
  <c r="A7"/>
  <c r="A8"/>
  <c r="A9"/>
  <c r="A10"/>
  <c r="A11"/>
  <c r="A12"/>
  <c r="A13"/>
  <c r="A14"/>
  <c r="A15"/>
  <c r="A16"/>
  <c r="F10" i="2"/>
  <c r="C5"/>
  <c r="C6"/>
  <c r="C8"/>
  <c r="E8" i="8"/>
  <c r="E9"/>
  <c r="E11"/>
  <c r="E12"/>
  <c r="E5"/>
  <c r="E7"/>
  <c r="A6" i="3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H380"/>
  <c r="I380" s="1"/>
  <c r="H381"/>
  <c r="I381" s="1"/>
  <c r="H382"/>
  <c r="I382" s="1"/>
  <c r="H383"/>
  <c r="I383" s="1"/>
  <c r="H384"/>
  <c r="I384" s="1"/>
  <c r="H385"/>
  <c r="I385" s="1"/>
  <c r="H386"/>
  <c r="I386" s="1"/>
  <c r="H387"/>
  <c r="I387" s="1"/>
  <c r="H388"/>
  <c r="I388" s="1"/>
  <c r="H389"/>
  <c r="I389" s="1"/>
  <c r="H390"/>
  <c r="I390" s="1"/>
  <c r="H391"/>
  <c r="I391" s="1"/>
  <c r="H392"/>
  <c r="I392" s="1"/>
  <c r="H393"/>
  <c r="I393" s="1"/>
  <c r="H394"/>
  <c r="I394" s="1"/>
  <c r="H395"/>
  <c r="I395" s="1"/>
  <c r="H396"/>
  <c r="I396" s="1"/>
  <c r="H397"/>
  <c r="I397" s="1"/>
  <c r="H398"/>
  <c r="I398" s="1"/>
  <c r="H399"/>
  <c r="I399" s="1"/>
  <c r="H400"/>
  <c r="I400" s="1"/>
  <c r="H401"/>
  <c r="I401" s="1"/>
  <c r="H402"/>
  <c r="I402" s="1"/>
  <c r="H403"/>
  <c r="I403" s="1"/>
  <c r="H404"/>
  <c r="I404" s="1"/>
  <c r="H405"/>
  <c r="I405" s="1"/>
  <c r="H406"/>
  <c r="I406" s="1"/>
  <c r="H407"/>
  <c r="I407" s="1"/>
  <c r="H408"/>
  <c r="I408" s="1"/>
  <c r="H409"/>
  <c r="I409" s="1"/>
  <c r="H410"/>
  <c r="I410" s="1"/>
  <c r="H411"/>
  <c r="I411" s="1"/>
  <c r="H412"/>
  <c r="I412" s="1"/>
  <c r="H413"/>
  <c r="I413" s="1"/>
  <c r="H414"/>
  <c r="I414" s="1"/>
  <c r="H415"/>
  <c r="I415" s="1"/>
  <c r="H416"/>
  <c r="I416" s="1"/>
  <c r="H417"/>
  <c r="I417" s="1"/>
  <c r="H418"/>
  <c r="I418" s="1"/>
  <c r="H419"/>
  <c r="I419" s="1"/>
  <c r="H420"/>
  <c r="I420" s="1"/>
  <c r="H421"/>
  <c r="I421" s="1"/>
  <c r="H422"/>
  <c r="I422" s="1"/>
  <c r="H423"/>
  <c r="I423" s="1"/>
  <c r="H424"/>
  <c r="I424" s="1"/>
  <c r="H425"/>
  <c r="I425" s="1"/>
  <c r="H426"/>
  <c r="I426" s="1"/>
  <c r="H427"/>
  <c r="I427" s="1"/>
  <c r="H428"/>
  <c r="I428" s="1"/>
  <c r="H429"/>
  <c r="I429" s="1"/>
  <c r="H430"/>
  <c r="I430" s="1"/>
  <c r="H431"/>
  <c r="I431" s="1"/>
  <c r="H432"/>
  <c r="I432" s="1"/>
  <c r="H433"/>
  <c r="I433" s="1"/>
  <c r="H434"/>
  <c r="I434" s="1"/>
  <c r="H435"/>
  <c r="I435" s="1"/>
  <c r="H436"/>
  <c r="I436" s="1"/>
  <c r="H437"/>
  <c r="I437" s="1"/>
  <c r="H438"/>
  <c r="I438" s="1"/>
  <c r="H439"/>
  <c r="I439" s="1"/>
  <c r="H440"/>
  <c r="I440" s="1"/>
  <c r="H441"/>
  <c r="I441" s="1"/>
  <c r="H442"/>
  <c r="I442" s="1"/>
  <c r="H443"/>
  <c r="I443" s="1"/>
  <c r="H444"/>
  <c r="I444" s="1"/>
  <c r="H445"/>
  <c r="I445" s="1"/>
  <c r="H446"/>
  <c r="I446" s="1"/>
  <c r="H447"/>
  <c r="I447" s="1"/>
  <c r="H448"/>
  <c r="I448" s="1"/>
  <c r="H449"/>
  <c r="I449" s="1"/>
  <c r="H450"/>
  <c r="I450" s="1"/>
  <c r="H451"/>
  <c r="I451" s="1"/>
  <c r="H452"/>
  <c r="I452" s="1"/>
  <c r="H453"/>
  <c r="I453" s="1"/>
  <c r="H454"/>
  <c r="I454" s="1"/>
  <c r="H455"/>
  <c r="I455" s="1"/>
  <c r="H456"/>
  <c r="I456" s="1"/>
  <c r="H457"/>
  <c r="I457" s="1"/>
  <c r="H458"/>
  <c r="I458" s="1"/>
  <c r="H459"/>
  <c r="I459" s="1"/>
  <c r="H460"/>
  <c r="I460" s="1"/>
  <c r="H461"/>
  <c r="I461" s="1"/>
  <c r="H462"/>
  <c r="I462" s="1"/>
  <c r="H463"/>
  <c r="I463" s="1"/>
  <c r="H464"/>
  <c r="I464" s="1"/>
  <c r="H465"/>
  <c r="I465" s="1"/>
  <c r="H466"/>
  <c r="I466" s="1"/>
  <c r="H467"/>
  <c r="I467" s="1"/>
  <c r="H468"/>
  <c r="I468" s="1"/>
  <c r="H469"/>
  <c r="I469" s="1"/>
  <c r="H470"/>
  <c r="I470" s="1"/>
  <c r="H471"/>
  <c r="I471" s="1"/>
  <c r="H472"/>
  <c r="I472" s="1"/>
  <c r="H473"/>
  <c r="I473" s="1"/>
  <c r="H474"/>
  <c r="I474" s="1"/>
  <c r="H475"/>
  <c r="I475" s="1"/>
  <c r="H476"/>
  <c r="I476" s="1"/>
  <c r="H477"/>
  <c r="I477" s="1"/>
  <c r="H478"/>
  <c r="I478" s="1"/>
  <c r="H479"/>
  <c r="I479" s="1"/>
  <c r="H480"/>
  <c r="I480" s="1"/>
  <c r="H481"/>
  <c r="I481" s="1"/>
  <c r="H482"/>
  <c r="I482" s="1"/>
  <c r="H483"/>
  <c r="I483" s="1"/>
  <c r="H484"/>
  <c r="I484" s="1"/>
  <c r="H485"/>
  <c r="I485" s="1"/>
  <c r="H486"/>
  <c r="I486" s="1"/>
  <c r="H487"/>
  <c r="I487" s="1"/>
  <c r="H488"/>
  <c r="I488" s="1"/>
  <c r="H489"/>
  <c r="I489" s="1"/>
  <c r="H490"/>
  <c r="I490" s="1"/>
  <c r="H491"/>
  <c r="I491" s="1"/>
  <c r="H492"/>
  <c r="I492" s="1"/>
  <c r="H493"/>
  <c r="I493" s="1"/>
  <c r="H494"/>
  <c r="I494" s="1"/>
  <c r="H495"/>
  <c r="I495" s="1"/>
  <c r="H496"/>
  <c r="I496" s="1"/>
  <c r="H497"/>
  <c r="I497" s="1"/>
  <c r="H498"/>
  <c r="I498" s="1"/>
  <c r="H499"/>
  <c r="I499" s="1"/>
  <c r="H500"/>
  <c r="I500" s="1"/>
  <c r="H501"/>
  <c r="I501" s="1"/>
  <c r="H502"/>
  <c r="I502" s="1"/>
  <c r="H503"/>
  <c r="I503" s="1"/>
  <c r="H504"/>
  <c r="I504" s="1"/>
  <c r="H505"/>
  <c r="I505" s="1"/>
  <c r="H506"/>
  <c r="I506" s="1"/>
  <c r="H507"/>
  <c r="I507" s="1"/>
  <c r="H508"/>
  <c r="I508" s="1"/>
  <c r="H509"/>
  <c r="I509" s="1"/>
  <c r="H510"/>
  <c r="I510" s="1"/>
  <c r="H511"/>
  <c r="I511" s="1"/>
  <c r="H512"/>
  <c r="I512" s="1"/>
  <c r="H513"/>
  <c r="I513" s="1"/>
  <c r="H514"/>
  <c r="I514" s="1"/>
  <c r="H515"/>
  <c r="I515" s="1"/>
  <c r="H516"/>
  <c r="I516" s="1"/>
  <c r="H517"/>
  <c r="I517" s="1"/>
  <c r="H518"/>
  <c r="I518" s="1"/>
  <c r="H519"/>
  <c r="I519" s="1"/>
  <c r="H520"/>
  <c r="I520" s="1"/>
  <c r="H521"/>
  <c r="I521" s="1"/>
  <c r="H522"/>
  <c r="I522" s="1"/>
  <c r="H523"/>
  <c r="I523" s="1"/>
  <c r="H524"/>
  <c r="I524" s="1"/>
  <c r="H525"/>
  <c r="I525" s="1"/>
  <c r="H526"/>
  <c r="I526" s="1"/>
  <c r="H527"/>
  <c r="I527" s="1"/>
  <c r="H528"/>
  <c r="I528" s="1"/>
  <c r="H529"/>
  <c r="I529" s="1"/>
  <c r="H530"/>
  <c r="I530" s="1"/>
  <c r="H531"/>
  <c r="I531" s="1"/>
  <c r="H532"/>
  <c r="I532" s="1"/>
  <c r="H533"/>
  <c r="I533" s="1"/>
  <c r="H534"/>
  <c r="I534" s="1"/>
  <c r="H535"/>
  <c r="I535" s="1"/>
  <c r="H536"/>
  <c r="I536" s="1"/>
  <c r="H537"/>
  <c r="I537" s="1"/>
  <c r="H538"/>
  <c r="I538" s="1"/>
  <c r="H539"/>
  <c r="I539" s="1"/>
  <c r="H540"/>
  <c r="I540" s="1"/>
  <c r="H541"/>
  <c r="I541" s="1"/>
  <c r="H542"/>
  <c r="I542" s="1"/>
  <c r="H543"/>
  <c r="I543" s="1"/>
  <c r="H544"/>
  <c r="I544" s="1"/>
  <c r="H545"/>
  <c r="I545" s="1"/>
  <c r="H546"/>
  <c r="I546" s="1"/>
  <c r="H547"/>
  <c r="I547" s="1"/>
  <c r="H548"/>
  <c r="I548" s="1"/>
  <c r="H549"/>
  <c r="I549" s="1"/>
  <c r="H550"/>
  <c r="I550" s="1"/>
  <c r="H551"/>
  <c r="I551" s="1"/>
  <c r="H552"/>
  <c r="I552" s="1"/>
  <c r="H553"/>
  <c r="I553" s="1"/>
  <c r="H554"/>
  <c r="I554" s="1"/>
  <c r="H555"/>
  <c r="I555" s="1"/>
  <c r="H556"/>
  <c r="I556" s="1"/>
  <c r="H557"/>
  <c r="I557" s="1"/>
  <c r="H558"/>
  <c r="I558" s="1"/>
  <c r="H559"/>
  <c r="I559" s="1"/>
  <c r="H560"/>
  <c r="I560" s="1"/>
  <c r="H561"/>
  <c r="I561" s="1"/>
  <c r="H562"/>
  <c r="I562" s="1"/>
  <c r="H563"/>
  <c r="I563" s="1"/>
  <c r="H564"/>
  <c r="I564" s="1"/>
  <c r="H565"/>
  <c r="I565" s="1"/>
  <c r="H566"/>
  <c r="I566" s="1"/>
  <c r="H567"/>
  <c r="I567" s="1"/>
  <c r="H568"/>
  <c r="I568" s="1"/>
  <c r="H569"/>
  <c r="I569" s="1"/>
  <c r="H570"/>
  <c r="I570" s="1"/>
  <c r="H571"/>
  <c r="I571" s="1"/>
  <c r="H572"/>
  <c r="I572" s="1"/>
  <c r="H573"/>
  <c r="I573" s="1"/>
  <c r="H574"/>
  <c r="I574" s="1"/>
  <c r="H575"/>
  <c r="I575" s="1"/>
  <c r="H576"/>
  <c r="I576" s="1"/>
  <c r="H577"/>
  <c r="I577" s="1"/>
  <c r="H578"/>
  <c r="I578" s="1"/>
  <c r="H579"/>
  <c r="I579" s="1"/>
  <c r="H580"/>
  <c r="I580" s="1"/>
  <c r="H581"/>
  <c r="I581" s="1"/>
  <c r="H582"/>
  <c r="I582" s="1"/>
  <c r="H583"/>
  <c r="I583" s="1"/>
  <c r="H584"/>
  <c r="I584" s="1"/>
  <c r="H585"/>
  <c r="I585" s="1"/>
  <c r="H586"/>
  <c r="I586" s="1"/>
  <c r="H587"/>
  <c r="I587" s="1"/>
  <c r="H588"/>
  <c r="I588" s="1"/>
  <c r="H589"/>
  <c r="I589" s="1"/>
  <c r="H590"/>
  <c r="I590" s="1"/>
  <c r="H591"/>
  <c r="I591" s="1"/>
  <c r="H592"/>
  <c r="I592" s="1"/>
  <c r="H593"/>
  <c r="I593" s="1"/>
  <c r="H594"/>
  <c r="I594" s="1"/>
  <c r="H595"/>
  <c r="I595" s="1"/>
  <c r="H596"/>
  <c r="I596" s="1"/>
  <c r="H597"/>
  <c r="I597" s="1"/>
  <c r="H598"/>
  <c r="I598" s="1"/>
  <c r="H599"/>
  <c r="I599" s="1"/>
  <c r="H600"/>
  <c r="I600" s="1"/>
  <c r="H601"/>
  <c r="I601" s="1"/>
  <c r="H602"/>
  <c r="I602" s="1"/>
  <c r="H603"/>
  <c r="I603" s="1"/>
  <c r="H604"/>
  <c r="I604" s="1"/>
  <c r="H605"/>
  <c r="I605" s="1"/>
  <c r="H606"/>
  <c r="I606" s="1"/>
  <c r="H607"/>
  <c r="I607" s="1"/>
  <c r="H608"/>
  <c r="I608" s="1"/>
  <c r="H609"/>
  <c r="I609" s="1"/>
  <c r="H610"/>
  <c r="I610" s="1"/>
  <c r="H611"/>
  <c r="I611" s="1"/>
  <c r="H612"/>
  <c r="I612" s="1"/>
  <c r="H613"/>
  <c r="I613" s="1"/>
  <c r="H614"/>
  <c r="I614" s="1"/>
  <c r="H615"/>
  <c r="I615" s="1"/>
  <c r="H616"/>
  <c r="I616" s="1"/>
  <c r="H617"/>
  <c r="I617" s="1"/>
  <c r="H618"/>
  <c r="I618" s="1"/>
  <c r="H619"/>
  <c r="I619" s="1"/>
  <c r="H620"/>
  <c r="I620" s="1"/>
  <c r="H621"/>
  <c r="I621" s="1"/>
  <c r="H622"/>
  <c r="I622" s="1"/>
  <c r="H623"/>
  <c r="I623" s="1"/>
  <c r="H624"/>
  <c r="I624" s="1"/>
  <c r="H625"/>
  <c r="I625" s="1"/>
  <c r="H626"/>
  <c r="I626" s="1"/>
  <c r="H627"/>
  <c r="I627" s="1"/>
  <c r="H628"/>
  <c r="I628" s="1"/>
  <c r="H629"/>
  <c r="I629" s="1"/>
  <c r="H630"/>
  <c r="I630" s="1"/>
  <c r="H631"/>
  <c r="I631" s="1"/>
  <c r="H632"/>
  <c r="I632" s="1"/>
  <c r="H633"/>
  <c r="I633" s="1"/>
  <c r="H634"/>
  <c r="I634" s="1"/>
  <c r="H635"/>
  <c r="I635" s="1"/>
  <c r="H636"/>
  <c r="I636" s="1"/>
  <c r="H637"/>
  <c r="I637" s="1"/>
  <c r="H638"/>
  <c r="I638" s="1"/>
  <c r="H639"/>
  <c r="I639" s="1"/>
  <c r="H640"/>
  <c r="I640" s="1"/>
  <c r="H641"/>
  <c r="I641" s="1"/>
  <c r="H642"/>
  <c r="I642" s="1"/>
  <c r="H643"/>
  <c r="I643" s="1"/>
  <c r="H644"/>
  <c r="I644" s="1"/>
  <c r="H645"/>
  <c r="I645" s="1"/>
  <c r="H646"/>
  <c r="I646" s="1"/>
  <c r="H647"/>
  <c r="I647" s="1"/>
  <c r="H648"/>
  <c r="I648" s="1"/>
  <c r="H649"/>
  <c r="I649" s="1"/>
  <c r="H650"/>
  <c r="I650" s="1"/>
  <c r="H651"/>
  <c r="I651" s="1"/>
  <c r="H652"/>
  <c r="I652" s="1"/>
  <c r="H653"/>
  <c r="I653" s="1"/>
  <c r="H654"/>
  <c r="I654" s="1"/>
  <c r="H655"/>
  <c r="I655" s="1"/>
  <c r="H656"/>
  <c r="I656" s="1"/>
  <c r="H657"/>
  <c r="I657" s="1"/>
  <c r="H658"/>
  <c r="I658" s="1"/>
  <c r="H659"/>
  <c r="I659" s="1"/>
  <c r="H660"/>
  <c r="I660" s="1"/>
  <c r="H661"/>
  <c r="I661" s="1"/>
  <c r="H662"/>
  <c r="I662" s="1"/>
  <c r="H663"/>
  <c r="I663" s="1"/>
  <c r="H664"/>
  <c r="I664" s="1"/>
  <c r="H665"/>
  <c r="I665" s="1"/>
  <c r="H666"/>
  <c r="I666" s="1"/>
  <c r="H667"/>
  <c r="I667" s="1"/>
  <c r="H668"/>
  <c r="I668" s="1"/>
  <c r="H669"/>
  <c r="I669" s="1"/>
  <c r="H670"/>
  <c r="I670" s="1"/>
  <c r="H671"/>
  <c r="I671" s="1"/>
  <c r="H672"/>
  <c r="I672" s="1"/>
  <c r="H673"/>
  <c r="I673" s="1"/>
  <c r="H674"/>
  <c r="I674" s="1"/>
  <c r="H675"/>
  <c r="I675" s="1"/>
  <c r="H676"/>
  <c r="I676" s="1"/>
  <c r="H677"/>
  <c r="I677" s="1"/>
  <c r="H678"/>
  <c r="I678" s="1"/>
  <c r="H679"/>
  <c r="I679" s="1"/>
  <c r="H680"/>
  <c r="I680" s="1"/>
  <c r="H681"/>
  <c r="I681" s="1"/>
  <c r="H682"/>
  <c r="I682" s="1"/>
  <c r="H683"/>
  <c r="I683" s="1"/>
  <c r="H684"/>
  <c r="I684" s="1"/>
  <c r="H685"/>
  <c r="I685" s="1"/>
  <c r="H686"/>
  <c r="I686" s="1"/>
  <c r="H687"/>
  <c r="I687" s="1"/>
  <c r="H688"/>
  <c r="I688" s="1"/>
  <c r="H689"/>
  <c r="I689" s="1"/>
  <c r="H690"/>
  <c r="I690" s="1"/>
  <c r="H691"/>
  <c r="I691" s="1"/>
  <c r="H692"/>
  <c r="I692" s="1"/>
  <c r="H693"/>
  <c r="I693" s="1"/>
  <c r="H694"/>
  <c r="I694" s="1"/>
  <c r="H695"/>
  <c r="I695" s="1"/>
  <c r="H696"/>
  <c r="I696" s="1"/>
  <c r="H697"/>
  <c r="I697" s="1"/>
  <c r="H698"/>
  <c r="I698" s="1"/>
  <c r="H699"/>
  <c r="I699" s="1"/>
  <c r="H700"/>
  <c r="I700" s="1"/>
  <c r="H701"/>
  <c r="I701" s="1"/>
  <c r="H702"/>
  <c r="I702" s="1"/>
  <c r="H703"/>
  <c r="I703" s="1"/>
  <c r="H704"/>
  <c r="I704" s="1"/>
  <c r="H705"/>
  <c r="I705" s="1"/>
  <c r="H706"/>
  <c r="I706" s="1"/>
  <c r="H707"/>
  <c r="I707" s="1"/>
  <c r="H708"/>
  <c r="I708" s="1"/>
  <c r="H709"/>
  <c r="I709" s="1"/>
  <c r="H710"/>
  <c r="I710" s="1"/>
  <c r="H711"/>
  <c r="I711" s="1"/>
  <c r="H712"/>
  <c r="I712" s="1"/>
  <c r="H713"/>
  <c r="I713" s="1"/>
  <c r="H714"/>
  <c r="I714" s="1"/>
  <c r="H715"/>
  <c r="I715" s="1"/>
  <c r="H716"/>
  <c r="I716" s="1"/>
  <c r="H717"/>
  <c r="I717" s="1"/>
  <c r="H718"/>
  <c r="I718" s="1"/>
  <c r="H719"/>
  <c r="I719" s="1"/>
  <c r="H720"/>
  <c r="I720" s="1"/>
  <c r="H721"/>
  <c r="I721" s="1"/>
  <c r="H722"/>
  <c r="I722" s="1"/>
  <c r="H723"/>
  <c r="I723" s="1"/>
  <c r="H724"/>
  <c r="I724" s="1"/>
  <c r="H725"/>
  <c r="I725" s="1"/>
  <c r="H726"/>
  <c r="I726" s="1"/>
  <c r="H727"/>
  <c r="I727" s="1"/>
  <c r="H728"/>
  <c r="I728" s="1"/>
  <c r="H729"/>
  <c r="I729" s="1"/>
  <c r="H730"/>
  <c r="I730" s="1"/>
  <c r="H731"/>
  <c r="I731" s="1"/>
  <c r="H732"/>
  <c r="I732" s="1"/>
  <c r="H733"/>
  <c r="I733" s="1"/>
  <c r="H734"/>
  <c r="I734" s="1"/>
  <c r="H735"/>
  <c r="I735" s="1"/>
  <c r="H736"/>
  <c r="I736" s="1"/>
  <c r="H737"/>
  <c r="I737" s="1"/>
  <c r="H738"/>
  <c r="I738" s="1"/>
  <c r="H739"/>
  <c r="I739" s="1"/>
  <c r="H740"/>
  <c r="I740" s="1"/>
  <c r="H741"/>
  <c r="I741" s="1"/>
  <c r="H742"/>
  <c r="I742" s="1"/>
  <c r="H743"/>
  <c r="I743" s="1"/>
  <c r="H744"/>
  <c r="I744" s="1"/>
  <c r="H745"/>
  <c r="I745" s="1"/>
  <c r="H746"/>
  <c r="I746" s="1"/>
  <c r="H747"/>
  <c r="I747" s="1"/>
  <c r="H748"/>
  <c r="I748" s="1"/>
  <c r="H749"/>
  <c r="I749" s="1"/>
  <c r="H750"/>
  <c r="I750" s="1"/>
  <c r="H751"/>
  <c r="I751" s="1"/>
  <c r="H752"/>
  <c r="I752" s="1"/>
  <c r="H753"/>
  <c r="I753" s="1"/>
  <c r="H754"/>
  <c r="I754" s="1"/>
  <c r="H755"/>
  <c r="I755" s="1"/>
  <c r="H756"/>
  <c r="I756" s="1"/>
  <c r="H757"/>
  <c r="I757" s="1"/>
  <c r="H758"/>
  <c r="I758" s="1"/>
  <c r="H759"/>
  <c r="I759" s="1"/>
  <c r="H760"/>
  <c r="I760" s="1"/>
  <c r="H761"/>
  <c r="I761" s="1"/>
  <c r="H762"/>
  <c r="I762" s="1"/>
  <c r="H763"/>
  <c r="I763" s="1"/>
  <c r="H764"/>
  <c r="I764" s="1"/>
  <c r="H765"/>
  <c r="I765" s="1"/>
  <c r="H766"/>
  <c r="I766" s="1"/>
  <c r="H767"/>
  <c r="I767" s="1"/>
  <c r="H768"/>
  <c r="I768" s="1"/>
  <c r="H769"/>
  <c r="I769" s="1"/>
  <c r="H770"/>
  <c r="I770" s="1"/>
  <c r="H771"/>
  <c r="I771" s="1"/>
  <c r="H772"/>
  <c r="I772" s="1"/>
  <c r="H773"/>
  <c r="I773" s="1"/>
  <c r="H774"/>
  <c r="I774" s="1"/>
  <c r="H775"/>
  <c r="I775" s="1"/>
  <c r="H776"/>
  <c r="I776" s="1"/>
  <c r="H777"/>
  <c r="I777" s="1"/>
  <c r="H778"/>
  <c r="I778" s="1"/>
  <c r="H779"/>
  <c r="I779" s="1"/>
  <c r="H780"/>
  <c r="I780" s="1"/>
  <c r="H781"/>
  <c r="I781" s="1"/>
  <c r="H782"/>
  <c r="I782" s="1"/>
  <c r="H783"/>
  <c r="I783" s="1"/>
  <c r="H784"/>
  <c r="I784" s="1"/>
  <c r="H785"/>
  <c r="I785" s="1"/>
  <c r="H786"/>
  <c r="I786" s="1"/>
  <c r="H787"/>
  <c r="I787" s="1"/>
  <c r="H788"/>
  <c r="I788" s="1"/>
  <c r="H789"/>
  <c r="I789" s="1"/>
  <c r="H790"/>
  <c r="I790" s="1"/>
  <c r="H791"/>
  <c r="I791" s="1"/>
  <c r="H792"/>
  <c r="I792" s="1"/>
  <c r="H793"/>
  <c r="I793" s="1"/>
  <c r="H794"/>
  <c r="I794" s="1"/>
  <c r="H795"/>
  <c r="I795" s="1"/>
  <c r="H796"/>
  <c r="I796" s="1"/>
  <c r="H797"/>
  <c r="I797" s="1"/>
  <c r="H798"/>
  <c r="I798" s="1"/>
  <c r="H799"/>
  <c r="I799" s="1"/>
  <c r="H800"/>
  <c r="I800" s="1"/>
  <c r="H801"/>
  <c r="I801" s="1"/>
  <c r="H802"/>
  <c r="I802" s="1"/>
  <c r="H803"/>
  <c r="I803" s="1"/>
  <c r="H804"/>
  <c r="I804" s="1"/>
  <c r="H805"/>
  <c r="I805" s="1"/>
  <c r="H806"/>
  <c r="I806" s="1"/>
  <c r="H807"/>
  <c r="I807" s="1"/>
  <c r="H808"/>
  <c r="I808" s="1"/>
  <c r="H809"/>
  <c r="I809" s="1"/>
  <c r="H810"/>
  <c r="I810" s="1"/>
  <c r="H811"/>
  <c r="I811" s="1"/>
  <c r="H812"/>
  <c r="I812" s="1"/>
  <c r="H813"/>
  <c r="I813" s="1"/>
  <c r="H814"/>
  <c r="I814" s="1"/>
  <c r="H815"/>
  <c r="I815" s="1"/>
  <c r="H816"/>
  <c r="I816" s="1"/>
  <c r="H817"/>
  <c r="I817" s="1"/>
  <c r="H818"/>
  <c r="I818" s="1"/>
  <c r="H819"/>
  <c r="I819" s="1"/>
  <c r="H820"/>
  <c r="I820" s="1"/>
  <c r="H821"/>
  <c r="I821" s="1"/>
  <c r="H822"/>
  <c r="I822" s="1"/>
  <c r="H823"/>
  <c r="I823" s="1"/>
  <c r="H824"/>
  <c r="I824" s="1"/>
  <c r="H825"/>
  <c r="I825" s="1"/>
  <c r="H826"/>
  <c r="I826" s="1"/>
  <c r="H827"/>
  <c r="I827" s="1"/>
  <c r="H828"/>
  <c r="I828" s="1"/>
  <c r="H829"/>
  <c r="I829" s="1"/>
  <c r="H830"/>
  <c r="I830" s="1"/>
  <c r="H831"/>
  <c r="I831" s="1"/>
  <c r="H832"/>
  <c r="I832" s="1"/>
  <c r="H833"/>
  <c r="I833" s="1"/>
  <c r="H834"/>
  <c r="I834" s="1"/>
  <c r="H835"/>
  <c r="I835" s="1"/>
  <c r="H836"/>
  <c r="I836" s="1"/>
  <c r="H837"/>
  <c r="I837" s="1"/>
  <c r="H838"/>
  <c r="I838" s="1"/>
  <c r="H839"/>
  <c r="I839" s="1"/>
  <c r="H840"/>
  <c r="I840" s="1"/>
  <c r="H841"/>
  <c r="I841" s="1"/>
  <c r="H842"/>
  <c r="I842" s="1"/>
  <c r="H843"/>
  <c r="I843" s="1"/>
  <c r="H844"/>
  <c r="I844" s="1"/>
  <c r="H845"/>
  <c r="I845" s="1"/>
  <c r="H846"/>
  <c r="I846" s="1"/>
  <c r="H847"/>
  <c r="I847" s="1"/>
  <c r="H848"/>
  <c r="I848" s="1"/>
  <c r="H849"/>
  <c r="I849" s="1"/>
  <c r="H850"/>
  <c r="I850" s="1"/>
  <c r="H851"/>
  <c r="I851" s="1"/>
  <c r="H852"/>
  <c r="I852" s="1"/>
  <c r="H853"/>
  <c r="I853" s="1"/>
  <c r="H854"/>
  <c r="I854" s="1"/>
  <c r="H855"/>
  <c r="I855" s="1"/>
  <c r="H856"/>
  <c r="I856" s="1"/>
  <c r="H857"/>
  <c r="I857" s="1"/>
  <c r="H858"/>
  <c r="I858" s="1"/>
  <c r="H859"/>
  <c r="I859" s="1"/>
  <c r="H860"/>
  <c r="I860" s="1"/>
  <c r="H861"/>
  <c r="I861" s="1"/>
  <c r="H862"/>
  <c r="I862" s="1"/>
  <c r="H863"/>
  <c r="I863" s="1"/>
  <c r="H864"/>
  <c r="I864" s="1"/>
  <c r="H865"/>
  <c r="I865" s="1"/>
  <c r="H866"/>
  <c r="I866" s="1"/>
  <c r="H867"/>
  <c r="I867" s="1"/>
  <c r="H868"/>
  <c r="I868" s="1"/>
  <c r="H869"/>
  <c r="I869" s="1"/>
  <c r="H870"/>
  <c r="I870" s="1"/>
  <c r="H871"/>
  <c r="I871" s="1"/>
  <c r="H872"/>
  <c r="I872" s="1"/>
  <c r="H873"/>
  <c r="I873" s="1"/>
  <c r="H874"/>
  <c r="I874" s="1"/>
  <c r="H875"/>
  <c r="I875" s="1"/>
  <c r="H876"/>
  <c r="I876" s="1"/>
  <c r="H877"/>
  <c r="I877" s="1"/>
  <c r="H878"/>
  <c r="I878" s="1"/>
  <c r="H879"/>
  <c r="I879" s="1"/>
  <c r="H880"/>
  <c r="I880" s="1"/>
  <c r="H881"/>
  <c r="I881" s="1"/>
  <c r="H882"/>
  <c r="I882" s="1"/>
  <c r="H883"/>
  <c r="I883" s="1"/>
  <c r="H884"/>
  <c r="I884" s="1"/>
  <c r="H885"/>
  <c r="I885" s="1"/>
  <c r="H886"/>
  <c r="I886" s="1"/>
  <c r="H887"/>
  <c r="I887" s="1"/>
  <c r="H888"/>
  <c r="I888" s="1"/>
  <c r="H889"/>
  <c r="I889" s="1"/>
  <c r="H890"/>
  <c r="I890" s="1"/>
  <c r="H891"/>
  <c r="I891" s="1"/>
  <c r="H892"/>
  <c r="I892" s="1"/>
  <c r="H893"/>
  <c r="I893" s="1"/>
  <c r="H894"/>
  <c r="I894" s="1"/>
  <c r="H895"/>
  <c r="I895" s="1"/>
  <c r="H896"/>
  <c r="I896" s="1"/>
  <c r="H897"/>
  <c r="I897" s="1"/>
  <c r="H898"/>
  <c r="I898" s="1"/>
  <c r="H899"/>
  <c r="I899" s="1"/>
  <c r="H900"/>
  <c r="I900" s="1"/>
  <c r="H901"/>
  <c r="I901" s="1"/>
  <c r="H902"/>
  <c r="I902" s="1"/>
  <c r="H903"/>
  <c r="I903" s="1"/>
  <c r="H904"/>
  <c r="I904" s="1"/>
  <c r="H905"/>
  <c r="I905" s="1"/>
  <c r="H906"/>
  <c r="I906" s="1"/>
  <c r="H907"/>
  <c r="I907" s="1"/>
  <c r="H908"/>
  <c r="I908" s="1"/>
  <c r="H909"/>
  <c r="I909" s="1"/>
  <c r="H910"/>
  <c r="I910" s="1"/>
  <c r="H911"/>
  <c r="I911" s="1"/>
  <c r="H912"/>
  <c r="I912" s="1"/>
  <c r="H913"/>
  <c r="I913" s="1"/>
  <c r="H914"/>
  <c r="I914" s="1"/>
  <c r="H915"/>
  <c r="I915" s="1"/>
  <c r="H916"/>
  <c r="I916" s="1"/>
  <c r="H917"/>
  <c r="I917" s="1"/>
  <c r="H918"/>
  <c r="I918" s="1"/>
  <c r="H919"/>
  <c r="I919" s="1"/>
  <c r="H920"/>
  <c r="I920" s="1"/>
  <c r="H921"/>
  <c r="I921" s="1"/>
  <c r="H922"/>
  <c r="I922" s="1"/>
  <c r="H923"/>
  <c r="I923" s="1"/>
  <c r="H924"/>
  <c r="I924" s="1"/>
  <c r="H925"/>
  <c r="I925" s="1"/>
  <c r="H926"/>
  <c r="I926" s="1"/>
  <c r="H927"/>
  <c r="I927" s="1"/>
  <c r="H928"/>
  <c r="I928" s="1"/>
  <c r="H929"/>
  <c r="I929" s="1"/>
  <c r="H930"/>
  <c r="I930" s="1"/>
  <c r="H931"/>
  <c r="I931" s="1"/>
  <c r="H932"/>
  <c r="I932" s="1"/>
  <c r="H933"/>
  <c r="I933" s="1"/>
  <c r="H934"/>
  <c r="I934" s="1"/>
  <c r="H935"/>
  <c r="I935" s="1"/>
  <c r="H936"/>
  <c r="I936" s="1"/>
  <c r="H937"/>
  <c r="I937" s="1"/>
  <c r="H938"/>
  <c r="I938" s="1"/>
  <c r="H939"/>
  <c r="I939" s="1"/>
  <c r="H940"/>
  <c r="I940" s="1"/>
  <c r="H941"/>
  <c r="I941" s="1"/>
  <c r="H942"/>
  <c r="I942" s="1"/>
  <c r="H943"/>
  <c r="I943" s="1"/>
  <c r="H944"/>
  <c r="I944" s="1"/>
  <c r="H945"/>
  <c r="I945" s="1"/>
  <c r="H946"/>
  <c r="I946" s="1"/>
  <c r="H947"/>
  <c r="I947" s="1"/>
  <c r="H948"/>
  <c r="I948" s="1"/>
  <c r="H949"/>
  <c r="I949" s="1"/>
  <c r="H950"/>
  <c r="I950" s="1"/>
  <c r="H951"/>
  <c r="I951" s="1"/>
  <c r="H952"/>
  <c r="I952" s="1"/>
  <c r="H953"/>
  <c r="I953" s="1"/>
  <c r="H954"/>
  <c r="I954" s="1"/>
  <c r="H955"/>
  <c r="I955" s="1"/>
  <c r="H956"/>
  <c r="I956" s="1"/>
  <c r="H957"/>
  <c r="I957" s="1"/>
  <c r="H958"/>
  <c r="I958" s="1"/>
  <c r="H959"/>
  <c r="I959" s="1"/>
  <c r="H960"/>
  <c r="I960" s="1"/>
  <c r="H961"/>
  <c r="I961" s="1"/>
  <c r="H962"/>
  <c r="I962" s="1"/>
  <c r="H963"/>
  <c r="I963" s="1"/>
  <c r="H964"/>
  <c r="I964" s="1"/>
  <c r="H965"/>
  <c r="I965" s="1"/>
  <c r="H966"/>
  <c r="I966" s="1"/>
  <c r="H967"/>
  <c r="I967" s="1"/>
  <c r="H968"/>
  <c r="I968" s="1"/>
  <c r="H969"/>
  <c r="I969" s="1"/>
  <c r="H970"/>
  <c r="I970" s="1"/>
  <c r="H971"/>
  <c r="I971" s="1"/>
  <c r="H972"/>
  <c r="I972" s="1"/>
  <c r="H973"/>
  <c r="I973" s="1"/>
  <c r="H974"/>
  <c r="I974" s="1"/>
  <c r="H975"/>
  <c r="I975" s="1"/>
  <c r="H976"/>
  <c r="I976" s="1"/>
  <c r="H977"/>
  <c r="I977" s="1"/>
  <c r="H978"/>
  <c r="I978" s="1"/>
  <c r="H979"/>
  <c r="I979" s="1"/>
  <c r="H980"/>
  <c r="I980" s="1"/>
  <c r="H981"/>
  <c r="I981" s="1"/>
  <c r="H982"/>
  <c r="I982" s="1"/>
  <c r="H983"/>
  <c r="I983" s="1"/>
  <c r="H984"/>
  <c r="I984" s="1"/>
  <c r="H985"/>
  <c r="I985" s="1"/>
  <c r="H986"/>
  <c r="I986" s="1"/>
  <c r="H987"/>
  <c r="I987" s="1"/>
  <c r="H988"/>
  <c r="I988" s="1"/>
  <c r="H989"/>
  <c r="I989" s="1"/>
  <c r="H990"/>
  <c r="I990" s="1"/>
  <c r="H991"/>
  <c r="I991" s="1"/>
  <c r="H992"/>
  <c r="I992" s="1"/>
  <c r="H993"/>
  <c r="I993" s="1"/>
  <c r="H994"/>
  <c r="I994" s="1"/>
  <c r="H995"/>
  <c r="I995" s="1"/>
  <c r="H996"/>
  <c r="I996" s="1"/>
  <c r="H997"/>
  <c r="I997" s="1"/>
  <c r="H998"/>
  <c r="I998" s="1"/>
  <c r="H999"/>
  <c r="I999" s="1"/>
  <c r="H1000"/>
  <c r="I1000" s="1"/>
  <c r="H1001"/>
  <c r="I1001" s="1"/>
  <c r="H1002"/>
  <c r="I1002" s="1"/>
  <c r="H1003"/>
  <c r="I1003" s="1"/>
  <c r="H1004"/>
  <c r="I1004" s="1"/>
  <c r="H1005"/>
  <c r="I1005" s="1"/>
  <c r="H1006"/>
  <c r="I1006" s="1"/>
  <c r="H1007"/>
  <c r="I1007" s="1"/>
  <c r="H1008"/>
  <c r="I1008" s="1"/>
  <c r="H1009"/>
  <c r="I1009" s="1"/>
  <c r="H1010"/>
  <c r="I1010" s="1"/>
  <c r="H1011"/>
  <c r="I1011" s="1"/>
  <c r="H1012"/>
  <c r="I1012" s="1"/>
  <c r="H1013"/>
  <c r="I1013" s="1"/>
  <c r="H1014"/>
  <c r="I1014" s="1"/>
  <c r="H1015"/>
  <c r="I1015" s="1"/>
  <c r="H1016"/>
  <c r="I1016" s="1"/>
  <c r="H1017"/>
  <c r="I1017" s="1"/>
  <c r="H1018"/>
  <c r="I1018" s="1"/>
  <c r="H1019"/>
  <c r="I1019" s="1"/>
  <c r="H1020"/>
  <c r="I1020" s="1"/>
  <c r="H1021"/>
  <c r="I1021" s="1"/>
  <c r="H1022"/>
  <c r="I1022" s="1"/>
  <c r="H1023"/>
  <c r="I1023" s="1"/>
  <c r="H1024"/>
  <c r="I1024" s="1"/>
  <c r="H1025"/>
  <c r="I1025" s="1"/>
  <c r="H1026"/>
  <c r="I1026" s="1"/>
  <c r="H1027"/>
  <c r="I1027" s="1"/>
  <c r="H1028"/>
  <c r="I1028" s="1"/>
  <c r="H1029"/>
  <c r="I1029" s="1"/>
  <c r="H1030"/>
  <c r="I1030" s="1"/>
  <c r="H1031"/>
  <c r="I1031" s="1"/>
  <c r="H1032"/>
  <c r="I1032" s="1"/>
  <c r="H1033"/>
  <c r="I1033" s="1"/>
  <c r="H1034"/>
  <c r="I1034" s="1"/>
  <c r="H1035"/>
  <c r="I1035" s="1"/>
  <c r="H1036"/>
  <c r="I1036" s="1"/>
  <c r="H1037"/>
  <c r="I1037" s="1"/>
  <c r="H1038"/>
  <c r="I1038" s="1"/>
  <c r="H1039"/>
  <c r="I1039" s="1"/>
  <c r="H1040"/>
  <c r="I1040" s="1"/>
  <c r="H1041"/>
  <c r="I1041" s="1"/>
  <c r="H1042"/>
  <c r="I1042" s="1"/>
  <c r="H1043"/>
  <c r="I1043" s="1"/>
  <c r="H1044"/>
  <c r="I1044" s="1"/>
  <c r="H1045"/>
  <c r="I1045" s="1"/>
  <c r="H1046"/>
  <c r="I1046" s="1"/>
  <c r="H1047"/>
  <c r="I1047" s="1"/>
  <c r="H1048"/>
  <c r="I1048" s="1"/>
  <c r="H1049"/>
  <c r="I1049" s="1"/>
  <c r="H1050"/>
  <c r="I1050" s="1"/>
  <c r="H1051"/>
  <c r="I1051" s="1"/>
  <c r="H1052"/>
  <c r="I1052" s="1"/>
  <c r="H1053"/>
  <c r="I1053" s="1"/>
  <c r="H1054"/>
  <c r="I1054" s="1"/>
  <c r="H1055"/>
  <c r="I1055" s="1"/>
  <c r="H1056"/>
  <c r="I1056" s="1"/>
  <c r="H1057"/>
  <c r="I1057" s="1"/>
  <c r="H1058"/>
  <c r="I1058" s="1"/>
  <c r="H1059"/>
  <c r="I1059" s="1"/>
  <c r="H1060"/>
  <c r="I1060" s="1"/>
  <c r="H1061"/>
  <c r="I1061" s="1"/>
  <c r="H1062"/>
  <c r="I1062" s="1"/>
  <c r="H1063"/>
  <c r="I1063" s="1"/>
  <c r="H1064"/>
  <c r="I1064" s="1"/>
  <c r="H1065"/>
  <c r="I1065" s="1"/>
  <c r="H1066"/>
  <c r="I1066" s="1"/>
  <c r="H1067"/>
  <c r="I1067" s="1"/>
  <c r="H1068"/>
  <c r="I1068" s="1"/>
  <c r="H1069"/>
  <c r="I1069" s="1"/>
  <c r="H1070"/>
  <c r="I1070" s="1"/>
  <c r="H1071"/>
  <c r="I1071" s="1"/>
  <c r="H1072"/>
  <c r="I1072" s="1"/>
  <c r="H1073"/>
  <c r="I1073" s="1"/>
  <c r="H1074"/>
  <c r="I1074" s="1"/>
  <c r="H1075"/>
  <c r="I1075" s="1"/>
  <c r="H1076"/>
  <c r="I1076" s="1"/>
  <c r="H1077"/>
  <c r="I1077" s="1"/>
  <c r="H1078"/>
  <c r="I1078" s="1"/>
  <c r="H1079"/>
  <c r="I1079" s="1"/>
  <c r="H1080"/>
  <c r="I1080" s="1"/>
  <c r="H1081"/>
  <c r="I1081" s="1"/>
  <c r="H1082"/>
  <c r="I1082" s="1"/>
  <c r="H1083"/>
  <c r="I1083" s="1"/>
  <c r="H1084"/>
  <c r="I1084" s="1"/>
  <c r="H1085"/>
  <c r="I1085" s="1"/>
  <c r="H1086"/>
  <c r="I1086" s="1"/>
  <c r="H1087"/>
  <c r="I1087" s="1"/>
  <c r="H1088"/>
  <c r="I1088" s="1"/>
  <c r="H1089"/>
  <c r="I1089" s="1"/>
  <c r="H1090"/>
  <c r="I1090" s="1"/>
  <c r="H1091"/>
  <c r="I1091" s="1"/>
  <c r="H1092"/>
  <c r="I1092" s="1"/>
  <c r="H1093"/>
  <c r="I1093" s="1"/>
  <c r="H1094"/>
  <c r="I1094" s="1"/>
  <c r="H1095"/>
  <c r="I1095" s="1"/>
  <c r="H1096"/>
  <c r="I1096" s="1"/>
  <c r="H1097"/>
  <c r="I1097" s="1"/>
  <c r="H1098"/>
  <c r="I1098" s="1"/>
  <c r="H1099"/>
  <c r="I1099" s="1"/>
  <c r="H1100"/>
  <c r="I1100" s="1"/>
  <c r="H1101"/>
  <c r="I1101" s="1"/>
  <c r="H1102"/>
  <c r="I1102" s="1"/>
  <c r="H1103"/>
  <c r="I1103" s="1"/>
  <c r="H1104"/>
  <c r="I1104" s="1"/>
  <c r="H1105"/>
  <c r="I1105" s="1"/>
  <c r="H1106"/>
  <c r="I1106" s="1"/>
  <c r="H1107"/>
  <c r="I1107" s="1"/>
  <c r="H1108"/>
  <c r="I1108" s="1"/>
  <c r="H1109"/>
  <c r="I1109" s="1"/>
  <c r="H1110"/>
  <c r="I1110" s="1"/>
  <c r="H1111"/>
  <c r="I1111" s="1"/>
  <c r="H1112"/>
  <c r="I1112" s="1"/>
  <c r="H1113"/>
  <c r="I1113" s="1"/>
  <c r="H1114"/>
  <c r="I1114" s="1"/>
  <c r="H1115"/>
  <c r="I1115" s="1"/>
  <c r="H1116"/>
  <c r="I1116" s="1"/>
  <c r="H1117"/>
  <c r="I1117" s="1"/>
  <c r="H1118"/>
  <c r="I1118" s="1"/>
  <c r="H1119"/>
  <c r="I1119" s="1"/>
  <c r="H1120"/>
  <c r="I1120" s="1"/>
  <c r="H1121"/>
  <c r="I1121" s="1"/>
  <c r="H1122"/>
  <c r="I1122" s="1"/>
  <c r="H1123"/>
  <c r="I1123" s="1"/>
  <c r="H1124"/>
  <c r="I1124" s="1"/>
  <c r="H1125"/>
  <c r="I1125" s="1"/>
  <c r="H1126"/>
  <c r="I1126" s="1"/>
  <c r="H1127"/>
  <c r="I1127" s="1"/>
  <c r="H1128"/>
  <c r="I1128" s="1"/>
  <c r="H1129"/>
  <c r="I1129" s="1"/>
  <c r="H1130"/>
  <c r="I1130" s="1"/>
  <c r="H1131"/>
  <c r="I1131" s="1"/>
  <c r="H1132"/>
  <c r="I1132" s="1"/>
  <c r="H1133"/>
  <c r="I1133" s="1"/>
  <c r="H1134"/>
  <c r="I1134" s="1"/>
  <c r="H1135"/>
  <c r="I1135" s="1"/>
  <c r="H1136"/>
  <c r="I1136" s="1"/>
  <c r="H1137"/>
  <c r="I1137" s="1"/>
  <c r="H1138"/>
  <c r="I1138" s="1"/>
  <c r="H1139"/>
  <c r="I1139" s="1"/>
  <c r="H1140"/>
  <c r="I1140" s="1"/>
  <c r="H1141"/>
  <c r="I1141" s="1"/>
  <c r="H1142"/>
  <c r="I1142" s="1"/>
  <c r="H1143"/>
  <c r="I1143" s="1"/>
  <c r="H1144"/>
  <c r="I1144" s="1"/>
  <c r="H1145"/>
  <c r="I1145" s="1"/>
  <c r="H1146"/>
  <c r="I1146" s="1"/>
  <c r="H1147"/>
  <c r="I1147" s="1"/>
  <c r="H1148"/>
  <c r="I1148" s="1"/>
  <c r="H1149"/>
  <c r="I1149" s="1"/>
  <c r="H1150"/>
  <c r="I1150" s="1"/>
  <c r="H1151"/>
  <c r="I1151" s="1"/>
  <c r="H1152"/>
  <c r="I1152" s="1"/>
  <c r="H1153"/>
  <c r="I1153" s="1"/>
  <c r="H1154"/>
  <c r="I1154" s="1"/>
  <c r="H1155"/>
  <c r="I1155" s="1"/>
  <c r="H1156"/>
  <c r="I1156" s="1"/>
  <c r="H1157"/>
  <c r="I1157" s="1"/>
  <c r="H1158"/>
  <c r="I1158" s="1"/>
  <c r="H1159"/>
  <c r="I1159" s="1"/>
  <c r="H1160"/>
  <c r="I1160" s="1"/>
  <c r="H1161"/>
  <c r="I1161" s="1"/>
  <c r="H1162"/>
  <c r="I1162" s="1"/>
  <c r="H1163"/>
  <c r="I1163" s="1"/>
  <c r="I5" i="8"/>
  <c r="J5" s="1"/>
  <c r="K5" s="1"/>
  <c r="L5" s="1"/>
  <c r="I7"/>
  <c r="J7" s="1"/>
  <c r="K7" s="1"/>
  <c r="L7" s="1"/>
  <c r="I9"/>
  <c r="J9" s="1"/>
  <c r="K9" s="1"/>
  <c r="L9" s="1"/>
  <c r="I11"/>
  <c r="J11" s="1"/>
  <c r="K11" s="1"/>
  <c r="L11" s="1"/>
  <c r="I12"/>
  <c r="J12" s="1"/>
  <c r="K12" s="1"/>
  <c r="L12" s="1"/>
  <c r="A4" i="4"/>
  <c r="A5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217" i="3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I10" i="8"/>
  <c r="J10" s="1"/>
  <c r="K10" s="1"/>
  <c r="L10" s="1"/>
  <c r="I8"/>
  <c r="E4" l="1"/>
  <c r="I4"/>
  <c r="J4" s="1"/>
  <c r="K4" s="1"/>
  <c r="L4" s="1"/>
  <c r="E6"/>
  <c r="I6"/>
  <c r="E10"/>
  <c r="F32" i="2"/>
  <c r="C32"/>
  <c r="I14" i="8"/>
  <c r="J8"/>
  <c r="I13" l="1"/>
  <c r="E1"/>
  <c r="J6"/>
  <c r="J15" s="1"/>
  <c r="I15"/>
  <c r="C33" i="2"/>
  <c r="K8" i="8"/>
  <c r="J14"/>
  <c r="D23" i="1" l="1"/>
  <c r="D25" s="1"/>
  <c r="C27" s="1"/>
  <c r="H25"/>
  <c r="K6" i="8"/>
  <c r="K13" s="1"/>
  <c r="J13"/>
  <c r="L8"/>
  <c r="L14" s="1"/>
  <c r="K14"/>
  <c r="L6" l="1"/>
  <c r="L15" s="1"/>
  <c r="K15"/>
  <c r="L13" l="1"/>
</calcChain>
</file>

<file path=xl/sharedStrings.xml><?xml version="1.0" encoding="utf-8"?>
<sst xmlns="http://schemas.openxmlformats.org/spreadsheetml/2006/main" count="1828" uniqueCount="246">
  <si>
    <t>Activa</t>
  </si>
  <si>
    <t>Rekening</t>
  </si>
  <si>
    <t>Beschrijving</t>
  </si>
  <si>
    <t>Opening</t>
  </si>
  <si>
    <t>Saldo</t>
  </si>
  <si>
    <t>Passiva</t>
  </si>
  <si>
    <t>Kas</t>
  </si>
  <si>
    <t>Bankrekening</t>
  </si>
  <si>
    <t>Debiteuren</t>
  </si>
  <si>
    <t>Inventaris</t>
  </si>
  <si>
    <t>Tijdelijke activa</t>
  </si>
  <si>
    <t>Bedrijfsuitrusting</t>
  </si>
  <si>
    <t>Kantoormeubilair</t>
  </si>
  <si>
    <t>Computer</t>
  </si>
  <si>
    <t>Software</t>
  </si>
  <si>
    <t>Auto</t>
  </si>
  <si>
    <t>Onroerend goed</t>
  </si>
  <si>
    <t>Crediteuren</t>
  </si>
  <si>
    <t>Verschuldigde BTW</t>
  </si>
  <si>
    <t>Banklening korte termijn</t>
  </si>
  <si>
    <t>Tijdelijke passiva</t>
  </si>
  <si>
    <t>Beginkapitaal</t>
  </si>
  <si>
    <t>Reserves</t>
  </si>
  <si>
    <t>Totaal activa</t>
  </si>
  <si>
    <t>Totaal passiva</t>
  </si>
  <si>
    <t>Uitgaven</t>
  </si>
  <si>
    <t>Inkomsten</t>
  </si>
  <si>
    <t>Inkoop goederen voor wederverkoop</t>
  </si>
  <si>
    <t>Salarissen</t>
  </si>
  <si>
    <t>Sociale bijdragen</t>
  </si>
  <si>
    <t>Pensioenfonds</t>
  </si>
  <si>
    <t>Ziektekostenverzekering</t>
  </si>
  <si>
    <t>Huur</t>
  </si>
  <si>
    <t>Onderhoud bedrijfsuitrusting</t>
  </si>
  <si>
    <t>Andere verzekeringen</t>
  </si>
  <si>
    <t>Kosten</t>
  </si>
  <si>
    <t>Elektriciteit</t>
  </si>
  <si>
    <t>Kantoorbenodigdheden</t>
  </si>
  <si>
    <t>Telefoon, fax</t>
  </si>
  <si>
    <t>Verzendkosten</t>
  </si>
  <si>
    <t>Reclame</t>
  </si>
  <si>
    <t>Rente op banklening</t>
  </si>
  <si>
    <t>Afschrijving bedrijfsuitrusting</t>
  </si>
  <si>
    <t>Afschrijving onroerend goed</t>
  </si>
  <si>
    <t>Belastingen</t>
  </si>
  <si>
    <t>Totaal uitgaven</t>
  </si>
  <si>
    <t>Inkomsten uit diensten</t>
  </si>
  <si>
    <t>Inkomsten uit verkoop</t>
  </si>
  <si>
    <t>Andere inkomsten</t>
  </si>
  <si>
    <t>Totaal inkomsten</t>
  </si>
  <si>
    <t>Winst/verlies van W&amp;V Rekening</t>
  </si>
  <si>
    <t>Datum</t>
  </si>
  <si>
    <t>Nr</t>
  </si>
  <si>
    <t>Debet. Rek.</t>
  </si>
  <si>
    <t>Credit. Rek.</t>
  </si>
  <si>
    <t>Bedrag EUR</t>
  </si>
  <si>
    <t>BTW code</t>
  </si>
  <si>
    <t>%</t>
  </si>
  <si>
    <t>BTW</t>
  </si>
  <si>
    <t>Voorraad</t>
  </si>
  <si>
    <t>Factuurnr</t>
  </si>
  <si>
    <t>Klant</t>
  </si>
  <si>
    <t>Betaald</t>
  </si>
  <si>
    <t>SYS-BTWCodes</t>
  </si>
  <si>
    <t>BTW-code</t>
  </si>
  <si>
    <t>% BTW</t>
  </si>
  <si>
    <t>BTW Rekening</t>
  </si>
  <si>
    <t>BTW vrijgestelde verkoop</t>
  </si>
  <si>
    <t>Verkoop tegen 6%</t>
  </si>
  <si>
    <t>Verkoop tegen 19%</t>
  </si>
  <si>
    <t>Verkoop tegen 20%</t>
  </si>
  <si>
    <t>V0</t>
  </si>
  <si>
    <t>V6</t>
  </si>
  <si>
    <t>V19</t>
  </si>
  <si>
    <t>V20</t>
  </si>
  <si>
    <t>I0</t>
  </si>
  <si>
    <t>I6</t>
  </si>
  <si>
    <t>I19</t>
  </si>
  <si>
    <t>I20</t>
  </si>
  <si>
    <t>Inkoop met vrijstelling</t>
  </si>
  <si>
    <t>Inkoop tegen 6%</t>
  </si>
  <si>
    <t>Inkoop tegen 19%</t>
  </si>
  <si>
    <t>Inkoop tegen 20%</t>
  </si>
  <si>
    <t/>
  </si>
  <si>
    <t>Verzonden</t>
  </si>
  <si>
    <t>Track'n'Trace</t>
  </si>
  <si>
    <t>Totaal</t>
  </si>
  <si>
    <t>Totaalprijs</t>
  </si>
  <si>
    <t>PayPal</t>
  </si>
  <si>
    <t>Verzonden Facturen</t>
  </si>
  <si>
    <t>Bankkosten</t>
  </si>
  <si>
    <t>Import</t>
  </si>
  <si>
    <t>Import BTW</t>
  </si>
  <si>
    <t>Verschil</t>
  </si>
  <si>
    <t xml:space="preserve"> </t>
  </si>
  <si>
    <t>Winst</t>
  </si>
  <si>
    <t>Verlies</t>
  </si>
  <si>
    <t>Kruispost</t>
  </si>
  <si>
    <t>Verpakkingsmateriaal</t>
  </si>
  <si>
    <t>Balans (moet 0 zijn!!)</t>
  </si>
  <si>
    <t>Aansprakelijkheidsverzekering</t>
  </si>
  <si>
    <t>Ontvangen</t>
  </si>
  <si>
    <t>Besteed</t>
  </si>
  <si>
    <t>01-01-09 t/m 25-03-09</t>
  </si>
  <si>
    <t>26-03-09 t/m 27-06-09</t>
  </si>
  <si>
    <t>28-06-09 t/m 30-09-09</t>
  </si>
  <si>
    <t>01-10-09 t/m 31-12-09</t>
  </si>
  <si>
    <t>Reseller</t>
  </si>
  <si>
    <t>Omschrijving</t>
  </si>
  <si>
    <t>Aangegeven</t>
  </si>
  <si>
    <t>Kwartaaloverzicht</t>
  </si>
  <si>
    <t>Lidmaatschappen &amp; Inschrijvingen</t>
  </si>
  <si>
    <t>Lidmaatschappen &amp; inschrijvingen</t>
  </si>
  <si>
    <t>Spaarrekening</t>
  </si>
  <si>
    <t>3SK123456789</t>
  </si>
  <si>
    <t>MijnWebshop.nl</t>
  </si>
  <si>
    <t>Rekeningnummer</t>
  </si>
  <si>
    <t>Muntsoort</t>
  </si>
  <si>
    <t>Transactiedatum</t>
  </si>
  <si>
    <t>Rentedatum</t>
  </si>
  <si>
    <t>Beginsaldo</t>
  </si>
  <si>
    <t>Eindsaldo</t>
  </si>
  <si>
    <t>Transactiebedrag</t>
  </si>
  <si>
    <t>EUR</t>
  </si>
  <si>
    <t>MAANDBIJDRAGE ABNAMRO            PRODUCTEN EN DIENSTEN            Hebt u internetbankieren, dan is uw nota via services beschikbaar</t>
  </si>
  <si>
    <t>AUTO</t>
  </si>
  <si>
    <t>FREELANCE</t>
  </si>
  <si>
    <t>Freelance</t>
  </si>
  <si>
    <t>algemene Kosten</t>
  </si>
  <si>
    <t>bankkosten</t>
  </si>
  <si>
    <t>team uitje</t>
  </si>
  <si>
    <t>representatie</t>
  </si>
  <si>
    <t>af te dragen loonheffing</t>
  </si>
  <si>
    <t>af te dragen UVI</t>
  </si>
  <si>
    <t>af te dragen zvw</t>
  </si>
  <si>
    <t>netto salarissen</t>
  </si>
  <si>
    <t>KAS</t>
  </si>
  <si>
    <t>projectkosten</t>
  </si>
  <si>
    <t>Overige verschillen/fiscaal niet aftrekbare kosten</t>
  </si>
  <si>
    <t>vrijwilligers bijdragen</t>
  </si>
  <si>
    <t>Vrijwilligersbijdragen</t>
  </si>
  <si>
    <t>kosten projecten</t>
  </si>
  <si>
    <t>Winst- &amp; Verliesrekening 2012</t>
  </si>
  <si>
    <t>Balans 2012</t>
  </si>
  <si>
    <t>Journaal 2012</t>
  </si>
  <si>
    <t>vrijwilligersvergoeding</t>
  </si>
  <si>
    <t>freelance vergoeding</t>
  </si>
  <si>
    <t>communicatiekosten</t>
  </si>
  <si>
    <t>subsidies</t>
  </si>
  <si>
    <t>overige bedrijfskosten</t>
  </si>
  <si>
    <t>huur</t>
  </si>
  <si>
    <t>61.72.43.603                    ST MALUMBA NU THEATER            BUNTGRAS 21                      3068 BK  ROTTERDAM</t>
  </si>
  <si>
    <t>Row Labels</t>
  </si>
  <si>
    <t>Sum of Transactiebedrag</t>
  </si>
  <si>
    <t>Grand Total</t>
  </si>
  <si>
    <t>39.01.87.534 Clyde marengo      Freelance bijdrage               Jan 2013 proj Charlois</t>
  </si>
  <si>
    <t>GIRO    5997964                  D monteiro entertainment         Freelance bijdrage               project Charlois jan 2013</t>
  </si>
  <si>
    <t>74.89.84.569 ASW Anderson       Bijdrage project Charlois        jan 2013</t>
  </si>
  <si>
    <t>13.72.00.811 got skills         huur jan en feb 2013</t>
  </si>
  <si>
    <t>49.22.28.752                    INTERNATIONAL THEATRE            Freelance bijdrage project Cha   rlois jan 2013</t>
  </si>
  <si>
    <t>81.09.02.451 TM Hendriks        Onkostenvergoeding SMNT</t>
  </si>
  <si>
    <t>40.19.78.605 G G E VAN EER      Vrijwilligers vergoeding SMNT    Plus voorschot Flyers ad 150     2012</t>
  </si>
  <si>
    <t>61.72.43.603                    ST MALUMBA NU THEATER            BUNTGRAS 21                      3068 BK  ROTTERDAM               GGE</t>
  </si>
  <si>
    <t>49.22.28.752                    INTERNATIONAL THEATRE            Voorschot february Charlois an   d kleine kas EUR 500</t>
  </si>
  <si>
    <t>61.72.43.603                    ST MALUMBA NU THEATER            BUNTGRAS 21                      3068 BK  ROTTERDAM               Overboeking</t>
  </si>
  <si>
    <t>GIRO    5997964                  D monteiro entertainment         Freelance bijdrage               project Charlois feb 2013</t>
  </si>
  <si>
    <t>39.01.87.534 Clyde marengo      Charlois                         feb 2013</t>
  </si>
  <si>
    <t>GIRO    7882452 Frank Fernandes  Sal Charlois januari 2013</t>
  </si>
  <si>
    <t>53.25.34.115 FTJ FELTER         factuur jan 2013 Charlois</t>
  </si>
  <si>
    <t>53.25.34.115 FTJ FELTER         factuur feb 2013</t>
  </si>
  <si>
    <t>GIRO    7882452 Frank Fernandes  februari 2013                    charlois</t>
  </si>
  <si>
    <t>49.22.28.752                    INTERNATIONAL THEATRE            Charlois februari 2013</t>
  </si>
  <si>
    <t>40.19.78.605 G G E VAN EER      vrijwilligers vergoeding/        onkosten mbt 2011</t>
  </si>
  <si>
    <t>13.72.00.811 got skills         huur mrt</t>
  </si>
  <si>
    <t>13.72.00.811 got skills         GSNL01</t>
  </si>
  <si>
    <t>42.60.82.605 THEATER ZUIDPLEIN  gastprogrammering &amp; zaalverhuu   Malumba Nu Theather              vooruitbetaling 2 shows</t>
  </si>
  <si>
    <t>74.89.84.569 ASW Anderson       Bijdrage project Charlois        feb 2013</t>
  </si>
  <si>
    <t>49.22.28.752                    INTERNATIONAL THEATRE            kosten vergoeding VKO 2 en 3</t>
  </si>
  <si>
    <t>SEPA Overboeking                 IBAN: NL79ABNA0617243603         BIC: ABNANL2A                    Naam: ST MALUMBA NU THEATER</t>
  </si>
  <si>
    <t>SEPA Overboeking                 IBAN: NL35TRIO0390187534         BIC: TRIONL2U                    Naam: Clyde marengo              Omschrijving:                                     Charlois 2013</t>
  </si>
  <si>
    <t>GIRO    5997964                  D monteiro entertainment         Freelance bijdrage                    Charlois mrt 2013</t>
  </si>
  <si>
    <t>GIRO    7882452 FP fernandes     Charlois mrt 013</t>
  </si>
  <si>
    <t>SEPA Overboeking                 IBAN: NL03ABNA0492228752         BIC: ABNANL2A                    Naam: Y...ME... International    Omschrijving: Charlois 2013</t>
  </si>
  <si>
    <t>SEPA Overboeking                 IBAN: NL70ABNA0502991151         BIC: ABNANL2A                    Naam: D.Vreds                    Omschrijving: Flyer dam andersom  en living f     Fat</t>
  </si>
  <si>
    <t>SEPA Overboeking                 IBAN: NL82RABO0137200811         BIC: RABONL2U                    Naam: got skills                 Omschrijving: afrekening DAF</t>
  </si>
  <si>
    <t>SEPA Overboeking                 IBAN: NL69INGB0748984569         BIC: INGBNL2A                    Naam: ASW Anderson               Omschrijving: Bijdrage project C harlois          Mrt 2013</t>
  </si>
  <si>
    <t>SEPA Overboeking                 IBAN: NL94ABNA0595081258         BIC: ABNANL2A                    Naam: Stichting de Ontbranding   Omschrijving: factuur 2013DO-01</t>
  </si>
  <si>
    <t>SEPA Overboeking                 IBAN: NL45ABNA0532534115         BIC: ABNANL2A                    Naam: furlan felter              Omschrijving: charlois mrt 2013</t>
  </si>
  <si>
    <t>SEPA Overboeking                 IBAN: NL31RABO0143952250         BIC: RABONL2U                    Naam: Theather Mach              Omschrijving: Afrekening Huur en  Kosten DAF</t>
  </si>
  <si>
    <t>SEPA Overboeking                 IBAN: NL82RABO0137200811         BIC: RABONL2U                    Naam: got skills                 Omschrijving: Restant Huur batav ier              cfm mail 3 mei</t>
  </si>
  <si>
    <t>SEPA Overboeking                 IBAN: NL14ABNA0426082605         BIC: ABNANL2A                    Naam: THEATER ZUIDPLEIN          Omschrijving: Eindafrekening 201 3 04 26 K</t>
  </si>
  <si>
    <t>SEPA Overboeking                 IBAN: NL35TRIO0390187534         BIC: TRIONL2U                    Naam: Clyde marengo              Omschrijving: livin fat</t>
  </si>
  <si>
    <t>SEPA Overboeking                 IBAN: NL69INGB0748984569         BIC: INGBNL2A                    Naam: ASW Anderson               Omschrijving: livin fat</t>
  </si>
  <si>
    <t>SEPA Overboeking                 IBAN: NL40ABNA0565002627         BIC: ABNANL2A                    Naam: Z.C. PAULETTA              Omschrijving: livin fat</t>
  </si>
  <si>
    <t>GIRO     733408 Albert Matil     Livin Fat</t>
  </si>
  <si>
    <t>GIRO    7882452 FP fernandes     livin fat</t>
  </si>
  <si>
    <t>GIRO    6456617 Debora ms lont   livin fat</t>
  </si>
  <si>
    <t>SEPA Overboeking                 IBAN: NL03ABNA0492228752         BIC: ABNANL2A                    Naam: Y...ME... International    Omschrijving: vergoeding yven pl us omkosten</t>
  </si>
  <si>
    <t>GIRO    6456699 Serenety Lont    livin fat</t>
  </si>
  <si>
    <t>GIRO    8744992 N.A.D MARTINA    "livin fat"</t>
  </si>
  <si>
    <t>SEPA Overboeking                 IBAN: NL67ABNA0503559334         BIC: ABNANL2A                    Naam: Joshua heiliger            Omschrijving: livin fat</t>
  </si>
  <si>
    <t>GIRO   733408                    NAAM/NUMMER STEMMEN NIET OVEREEN LIVIN FAT</t>
  </si>
  <si>
    <t>GIRO    7334018 A.E.C. Matil     Livin FAT</t>
  </si>
  <si>
    <t>GIRO    8744992 N.A.D MARTINa    Nabetaing Livin FAT</t>
  </si>
  <si>
    <t>SEPA Overboeking                 IBAN: NL23ABNA0503150592         BIC: ABNANL2A                    Naam: Zeelenerg &amp; Partners       Omschrijving: 2013053</t>
  </si>
  <si>
    <t>64.45.11.990                    DEELGEM PRINS ALEXANDER          BETALINGSKENM.  513061021        201009/12420083 D16172/23247 XX5 13061021XX XXGP51019XXMALUMBA/IN 3068 BK ROTTERDAM</t>
  </si>
  <si>
    <t>SEPA Overboeking                 IBAN: NL25INGB0748987010         BIC: INGBNL2A                    Naam: Malcom Anderson            Omschrijving: Vrijwilligers verg oeding           DAF EVENT Laren kamp</t>
  </si>
  <si>
    <t>SEPA Overboeking                 IBAN: NL70ABNA0502991151         BIC: ABNANL2A                    Naam: D.Vreds                    Omschrijving: Vrijwilligersvergo eding div        diensten 2013 t bv stichting</t>
  </si>
  <si>
    <t>SEPA Overboeking                 IBAN: NL35TRIO0390187534         BIC: TRIONL2U                    Naam: Clyde marengo              Omschrijving: Afrekeninf DAF Eve nt               Charlois</t>
  </si>
  <si>
    <t>SEPA Overboeking                 IBAN: NL03ABNA0492228752         BIC: ABNANL2A                    Naam: Y...ME... International    Omschrijving: Afrekening factuur  alexander       juni 2013</t>
  </si>
  <si>
    <t>GIRO    5997964                  D monteiro entertainment         Afrekening DAF Larenkamp</t>
  </si>
  <si>
    <t>GIRO    6456617 Debora ms lont   Afrekening DAF event Larenkamp</t>
  </si>
  <si>
    <t>GIRO    6456699 Serenety Lont    afrekening DAF event             Larenkamp</t>
  </si>
  <si>
    <t>GIRO       4817                  Belastingdienst Apeldoor         823078917A013010                 823078917A013020                 823078917A013030</t>
  </si>
  <si>
    <t>SEPA Overboeking                 IBAN: NL69INGB0748984569         BIC: INGBNL2A                    Naam: ASW Anderson               Omschrijving: Vrijwilligers verg oeding DAF e     vent larenkamp</t>
  </si>
  <si>
    <t>SEPA Overboeking                 IBAN: NL94ABNA0401978605         BIC: ABNANL2A                    Naam: GGE van Eer                Omschrijving: Schade aan Lenovo  Computer         EUR 1606,41</t>
  </si>
  <si>
    <t>ABN AMRO Bank N.V.               Heeft u internetbankieren dan is uw nota beschikbaar bij Services Afschriften en Overzichten,      of u ontvangt deze per post.</t>
  </si>
  <si>
    <t>SEPA Overboeking                 IBAN: NL94ABNA0401978605         BIC: ABNANL2A                    Naam: GGE van Eer                Omschrijving: Verrek Voorschot F urlan Felter     via prive betaa ld</t>
  </si>
  <si>
    <t>GIRO       4817 Belastingdienst  A013030</t>
  </si>
  <si>
    <t>GIRO       4817 belastingdienst  823078917a013030</t>
  </si>
  <si>
    <t>SEPA Overboeking                 IBAN: NL64ABNA0644511834         BIC: ABNANL2A                    Naam: Gemeente Rotterdam Deelgem eenteChar                        Omschrijving: XX11/02572 DEC-201 XX                               Kenmerk: 11/02572</t>
  </si>
  <si>
    <t>SEPA Overboeking                 IBAN: NL36INGB0003445588         BIC: INGBNL2A                    Naam: BELASTINGDIENST            Omschrijving: TEVEELBET. NR. 823 078917A013030    LOONH. MAART 20 13 (MALUMBANUTHE)                Kenmerk: 20130919049952688</t>
  </si>
  <si>
    <t>SEPA Incasso algemeen doorlopend Incassant: NL96ZZZ273620000000   Naam: PostNL M  S BV             Machtiging: NL01740010206953001  Omschrijving: 0000000507714476   IBAN: NL20INGB0000004025         Kenmerk: 901007313387</t>
  </si>
  <si>
    <t>/TRTP/SEPA OVERBOEKING/IBAN/NL03ABNA0492228752/BIC/ABNANL2A/NAME/ Y...ME... International/REMI/Fees for MNT project Charlois/EREF/N OTPROVIDED</t>
  </si>
  <si>
    <t>Vooruitontvangen subsidiebedragen</t>
  </si>
  <si>
    <t>deb</t>
  </si>
  <si>
    <t>subsidie</t>
  </si>
  <si>
    <t>(blank)</t>
  </si>
  <si>
    <t>Vrijwilligers bijdrage</t>
  </si>
  <si>
    <t>Subsidies</t>
  </si>
  <si>
    <t>Storting spaarrekening</t>
  </si>
  <si>
    <t>Projectkosten</t>
  </si>
  <si>
    <t>Opbrengsten projectactiviteit</t>
  </si>
  <si>
    <t>Onkosten Bestuur</t>
  </si>
  <si>
    <t>Boete belastingdienst</t>
  </si>
  <si>
    <t>Beloning Freelancers</t>
  </si>
  <si>
    <t>Bedrijfskosten</t>
  </si>
  <si>
    <t>administratiekosten</t>
  </si>
  <si>
    <t>Total</t>
  </si>
  <si>
    <t>Soort</t>
  </si>
  <si>
    <t>Correctie pprojectkosten 150 Eur</t>
  </si>
  <si>
    <t>Projectkosten 500</t>
  </si>
  <si>
    <t>plus 2500 verkeerd geboekt als subs</t>
  </si>
  <si>
    <t>plus 2500verkeerd geboekt als susb</t>
  </si>
  <si>
    <t>Moet -143 zijn zie pivot</t>
  </si>
  <si>
    <t>2500 reeds als opbrengst geboekt in 2012</t>
  </si>
</sst>
</file>

<file path=xl/styles.xml><?xml version="1.0" encoding="utf-8"?>
<styleSheet xmlns="http://schemas.openxmlformats.org/spreadsheetml/2006/main">
  <numFmts count="4">
    <numFmt numFmtId="164" formatCode="d/mm/yy;@"/>
    <numFmt numFmtId="165" formatCode="&quot;€&quot;\ #,##0.00_-"/>
    <numFmt numFmtId="166" formatCode="&quot;€&quot;\ #,##0.00"/>
    <numFmt numFmtId="167" formatCode="_(&quot;$&quot;* #,##0.00_);_(&quot;$&quot;* \(#,##0.00\);_(&quot;$&quot;* &quot;-&quot;??_);_(@_)"/>
  </numFmts>
  <fonts count="11">
    <font>
      <sz val="10"/>
      <name val="Arial"/>
    </font>
    <font>
      <sz val="8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167" fontId="3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2" fillId="0" borderId="0" xfId="0" applyFont="1"/>
    <xf numFmtId="1" fontId="3" fillId="0" borderId="0" xfId="0" applyNumberFormat="1" applyFont="1"/>
    <xf numFmtId="49" fontId="0" fillId="0" borderId="0" xfId="0" applyNumberFormat="1"/>
    <xf numFmtId="2" fontId="0" fillId="0" borderId="0" xfId="0" applyNumberFormat="1"/>
    <xf numFmtId="0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wrapText="1"/>
    </xf>
    <xf numFmtId="165" fontId="4" fillId="0" borderId="0" xfId="0" applyNumberFormat="1" applyFont="1"/>
    <xf numFmtId="1" fontId="6" fillId="0" borderId="0" xfId="0" applyNumberFormat="1" applyFont="1"/>
    <xf numFmtId="1" fontId="5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164" fontId="6" fillId="0" borderId="0" xfId="0" applyNumberFormat="1" applyFont="1"/>
    <xf numFmtId="165" fontId="6" fillId="0" borderId="0" xfId="0" applyNumberFormat="1" applyFont="1"/>
    <xf numFmtId="0" fontId="5" fillId="0" borderId="0" xfId="0" applyNumberFormat="1" applyFont="1"/>
    <xf numFmtId="0" fontId="0" fillId="0" borderId="0" xfId="0" applyBorder="1"/>
    <xf numFmtId="0" fontId="5" fillId="0" borderId="0" xfId="0" applyFont="1" applyBorder="1"/>
    <xf numFmtId="0" fontId="0" fillId="0" borderId="0" xfId="0" applyFill="1" applyBorder="1"/>
    <xf numFmtId="0" fontId="7" fillId="0" borderId="0" xfId="0" applyFont="1"/>
    <xf numFmtId="165" fontId="7" fillId="0" borderId="0" xfId="0" applyNumberFormat="1" applyFont="1"/>
    <xf numFmtId="164" fontId="8" fillId="0" borderId="0" xfId="0" applyNumberFormat="1" applyFont="1"/>
    <xf numFmtId="0" fontId="8" fillId="0" borderId="0" xfId="0" applyFont="1" applyFill="1" applyBorder="1"/>
    <xf numFmtId="1" fontId="8" fillId="0" borderId="0" xfId="0" applyNumberFormat="1" applyFont="1"/>
    <xf numFmtId="165" fontId="8" fillId="0" borderId="0" xfId="0" applyNumberFormat="1" applyFont="1"/>
    <xf numFmtId="0" fontId="8" fillId="0" borderId="0" xfId="0" applyFont="1"/>
    <xf numFmtId="0" fontId="8" fillId="0" borderId="0" xfId="0" applyNumberFormat="1" applyFont="1"/>
    <xf numFmtId="0" fontId="8" fillId="0" borderId="0" xfId="0" applyFont="1" applyAlignment="1">
      <alignment wrapText="1"/>
    </xf>
    <xf numFmtId="166" fontId="0" fillId="0" borderId="0" xfId="0" applyNumberFormat="1"/>
    <xf numFmtId="0" fontId="7" fillId="0" borderId="1" xfId="0" applyFont="1" applyBorder="1"/>
    <xf numFmtId="166" fontId="7" fillId="0" borderId="0" xfId="0" applyNumberFormat="1" applyFont="1"/>
    <xf numFmtId="166" fontId="0" fillId="0" borderId="0" xfId="0" applyNumberFormat="1" applyBorder="1"/>
    <xf numFmtId="0" fontId="7" fillId="0" borderId="0" xfId="0" applyFont="1" applyBorder="1"/>
    <xf numFmtId="0" fontId="4" fillId="0" borderId="1" xfId="0" applyFont="1" applyBorder="1"/>
    <xf numFmtId="0" fontId="5" fillId="0" borderId="2" xfId="0" applyFont="1" applyBorder="1"/>
    <xf numFmtId="166" fontId="0" fillId="0" borderId="2" xfId="0" applyNumberFormat="1" applyBorder="1"/>
    <xf numFmtId="166" fontId="7" fillId="0" borderId="3" xfId="0" applyNumberFormat="1" applyFont="1" applyBorder="1"/>
    <xf numFmtId="166" fontId="7" fillId="0" borderId="2" xfId="0" applyNumberFormat="1" applyFont="1" applyBorder="1"/>
    <xf numFmtId="0" fontId="5" fillId="0" borderId="4" xfId="0" applyFont="1" applyBorder="1"/>
    <xf numFmtId="166" fontId="4" fillId="0" borderId="3" xfId="0" applyNumberFormat="1" applyFont="1" applyBorder="1"/>
    <xf numFmtId="165" fontId="0" fillId="0" borderId="0" xfId="0" applyNumberFormat="1" applyBorder="1"/>
    <xf numFmtId="165" fontId="7" fillId="0" borderId="0" xfId="0" applyNumberFormat="1" applyFont="1" applyBorder="1"/>
    <xf numFmtId="165" fontId="4" fillId="0" borderId="0" xfId="0" applyNumberFormat="1" applyFont="1" applyBorder="1"/>
    <xf numFmtId="0" fontId="4" fillId="0" borderId="4" xfId="0" applyFont="1" applyBorder="1"/>
    <xf numFmtId="0" fontId="0" fillId="0" borderId="4" xfId="0" applyBorder="1"/>
    <xf numFmtId="1" fontId="0" fillId="0" borderId="0" xfId="0" applyNumberFormat="1" applyBorder="1"/>
    <xf numFmtId="0" fontId="8" fillId="0" borderId="0" xfId="0" applyFont="1" applyBorder="1"/>
    <xf numFmtId="0" fontId="3" fillId="0" borderId="0" xfId="0" applyFont="1"/>
    <xf numFmtId="0" fontId="3" fillId="0" borderId="0" xfId="0" applyFont="1" applyAlignment="1">
      <alignment wrapText="1"/>
    </xf>
    <xf numFmtId="2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NumberFormat="1" applyFill="1"/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0" fillId="0" borderId="0" xfId="0" pivotButton="1"/>
    <xf numFmtId="0" fontId="0" fillId="0" borderId="5" xfId="0" applyNumberFormat="1" applyBorder="1"/>
    <xf numFmtId="0" fontId="0" fillId="0" borderId="6" xfId="0" applyBorder="1"/>
    <xf numFmtId="0" fontId="0" fillId="0" borderId="7" xfId="0" applyNumberFormat="1" applyBorder="1"/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0" fillId="0" borderId="10" xfId="0" pivotButton="1" applyBorder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/>
    </xf>
    <xf numFmtId="2" fontId="3" fillId="2" borderId="0" xfId="0" applyNumberFormat="1" applyFont="1" applyFill="1" applyAlignment="1">
      <alignment horizontal="left"/>
    </xf>
    <xf numFmtId="0" fontId="0" fillId="2" borderId="7" xfId="0" applyNumberFormat="1" applyFill="1" applyBorder="1"/>
    <xf numFmtId="0" fontId="0" fillId="2" borderId="9" xfId="0" applyNumberFormat="1" applyFill="1" applyBorder="1"/>
  </cellXfs>
  <cellStyles count="3">
    <cellStyle name="Currency 2" xfId="1"/>
    <cellStyle name="Normal 2" xfId="2"/>
    <cellStyle name="Standaard" xfId="0" builtinId="0"/>
  </cellStyles>
  <dxfs count="18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turn/Documents/malumba%20nu%20theather/2012/Forecast%20SMNT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tenoverzicht 2012"/>
      <sheetName val="Kasstroom analyse"/>
      <sheetName val="Grafieken"/>
      <sheetName val="Sheet0"/>
    </sheetNames>
    <sheetDataSet>
      <sheetData sheetId="0"/>
      <sheetData sheetId="1"/>
      <sheetData sheetId="2"/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D-Schijf/D-Schijf/g%20van%20eer/Stichting%20malumba%20Nu%20Theather%202010/2012/bank%20mutaties%202012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dmin/Downloads/bankmutaties%202013.xls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er" refreshedDate="41679.499543749997" createdVersion="4" refreshedVersion="4" minRefreshableVersion="3" recordCount="105">
  <cacheSource type="worksheet">
    <worksheetSource ref="A1:I106" sheet="bankmutaties" r:id="rId2"/>
  </cacheSource>
  <cacheFields count="9">
    <cacheField name="Rekeningnummer" numFmtId="0">
      <sharedItems containsSemiMixedTypes="0" containsString="0" containsNumber="1" containsInteger="1" minValue="577733079" maxValue="577733079"/>
    </cacheField>
    <cacheField name="Muntsoort" numFmtId="0">
      <sharedItems/>
    </cacheField>
    <cacheField name="Transactiedatum" numFmtId="0">
      <sharedItems containsSemiMixedTypes="0" containsString="0" containsNumber="1" containsInteger="1" minValue="20120301" maxValue="20121227"/>
    </cacheField>
    <cacheField name="Rentedatum" numFmtId="0">
      <sharedItems containsSemiMixedTypes="0" containsString="0" containsNumber="1" containsInteger="1" minValue="20120229" maxValue="20121224"/>
    </cacheField>
    <cacheField name="Beginsaldo" numFmtId="2">
      <sharedItems containsSemiMixedTypes="0" containsString="0" containsNumber="1" minValue="75.209999999999994" maxValue="28143.93"/>
    </cacheField>
    <cacheField name="Eindsaldo" numFmtId="2">
      <sharedItems containsSemiMixedTypes="0" containsString="0" containsNumber="1" minValue="75.209999999999994" maxValue="28143.93"/>
    </cacheField>
    <cacheField name="Transactiebedrag" numFmtId="2">
      <sharedItems containsSemiMixedTypes="0" containsString="0" containsNumber="1" minValue="-22500" maxValue="25600"/>
    </cacheField>
    <cacheField name="Omschrijving" numFmtId="0">
      <sharedItems/>
    </cacheField>
    <cacheField name="Kenmerk" numFmtId="0">
      <sharedItems count="9">
        <s v="projectkosten"/>
        <s v="vrijwilligersvergoeding"/>
        <s v="freelance vergoeding"/>
        <s v="bankkosten"/>
        <s v="communicatiekosten"/>
        <s v="subsidies"/>
        <s v="overige bedrijfskosten"/>
        <s v="overboeking spaarekening"/>
        <s v="huu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eer" refreshedDate="41687.861975347223" createdVersion="1" refreshedVersion="4" recordCount="83">
  <cacheSource type="worksheet">
    <worksheetSource ref="A1:G84" sheet="Sheet0" r:id="rId2"/>
  </cacheSource>
  <cacheFields count="7">
    <cacheField name="Rekeningnummer" numFmtId="0">
      <sharedItems containsSemiMixedTypes="0" containsString="0" containsNumber="1" containsInteger="1" minValue="577733079" maxValue="577733079"/>
    </cacheField>
    <cacheField name="Muntsoort" numFmtId="0">
      <sharedItems/>
    </cacheField>
    <cacheField name="Transactiedatum" numFmtId="0">
      <sharedItems containsSemiMixedTypes="0" containsString="0" containsNumber="1" containsInteger="1" minValue="20130126" maxValue="20131223"/>
    </cacheField>
    <cacheField name="Rentedatum" numFmtId="0">
      <sharedItems containsSemiMixedTypes="0" containsString="0" containsNumber="1" containsInteger="1" minValue="20121231" maxValue="20131223"/>
    </cacheField>
    <cacheField name="Transactiebedrag" numFmtId="0">
      <sharedItems containsSemiMixedTypes="0" containsString="0" containsNumber="1" minValue="-3000" maxValue="7000"/>
    </cacheField>
    <cacheField name="Omschrijving" numFmtId="0">
      <sharedItems/>
    </cacheField>
    <cacheField name="Soort" numFmtId="0">
      <sharedItems containsBlank="1" count="13">
        <s v="Storting spaarrekening"/>
        <s v="Beloning Freelancers"/>
        <s v="Vrijwilligers bijdrage"/>
        <s v="Huur"/>
        <s v="Onkosten Bestuur"/>
        <s v="Bankkosten"/>
        <m/>
        <s v="Projectkosten"/>
        <s v="Opbrengsten projectactiviteit"/>
        <s v="administratiekosten"/>
        <s v="Subsidies"/>
        <s v="Boete belastingdienst"/>
        <s v="Bedrijfskoste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5">
  <r>
    <n v="577733079"/>
    <s v="EUR"/>
    <n v="20120301"/>
    <n v="20120301"/>
    <n v="5134.75"/>
    <n v="4934.75"/>
    <n v="-200"/>
    <s v="49.22.28.752                    INTERNATIONAL THEATRE            vergoeding kosten batavie"/>
    <x v="0"/>
  </r>
  <r>
    <n v="577733079"/>
    <s v="EUR"/>
    <n v="20120307"/>
    <n v="20120307"/>
    <n v="4934.75"/>
    <n v="4784.75"/>
    <n v="-150"/>
    <s v="49.71.91.873 NKO MATIL          BBBB het Ouden Westen"/>
    <x v="1"/>
  </r>
  <r>
    <n v="577733079"/>
    <s v="EUR"/>
    <n v="20120307"/>
    <n v="20120307"/>
    <n v="4784.75"/>
    <n v="4634.75"/>
    <n v="-150"/>
    <s v="60.65.53.029                    ANGELITA BRITO TAVARES           vrijwilligers vergoeding deelg   em rdam west"/>
    <x v="1"/>
  </r>
  <r>
    <n v="577733079"/>
    <s v="EUR"/>
    <n v="20120329"/>
    <n v="20120329"/>
    <n v="4634.75"/>
    <n v="4484.75"/>
    <n v="-150"/>
    <s v="60.65.53.029                    ANGELITA BRITO TAVARES           vrijwilligers vergoeding deelg   em rdam west"/>
    <x v="1"/>
  </r>
  <r>
    <n v="577733079"/>
    <s v="EUR"/>
    <n v="20120329"/>
    <n v="20120329"/>
    <n v="4484.75"/>
    <n v="4234.75"/>
    <n v="-250"/>
    <s v="40.19.78.605 G G E VAN EER      Voorschot Malumba prive a  100   Kosten Flyers deelgemeente Wes   t voorschot Malumba a  150"/>
    <x v="0"/>
  </r>
  <r>
    <n v="577733079"/>
    <s v="EUR"/>
    <n v="20120329"/>
    <n v="20120329"/>
    <n v="4234.75"/>
    <n v="3484.75"/>
    <n v="-750"/>
    <s v="49.22.28.752                    INTERNATIONAL THEATRE            Zakelijke vergoeding betreffen   de project deelgemeente West     maart 2012"/>
    <x v="2"/>
  </r>
  <r>
    <n v="577733079"/>
    <s v="EUR"/>
    <n v="20120329"/>
    <n v="20120229"/>
    <n v="3484.75"/>
    <n v="3483.5"/>
    <n v="-1.25"/>
    <s v="MAANDBIJDRAGE ABNAMRO            PRODUCTEN EN DIENSTEN            Hebt u internetbankieren, dan is uw nota via services beschikbaar"/>
    <x v="3"/>
  </r>
  <r>
    <n v="577733079"/>
    <s v="EUR"/>
    <n v="20120411"/>
    <n v="20120411"/>
    <n v="3483.5"/>
    <n v="3384.13"/>
    <n v="-99.37"/>
    <s v="49.22.28.752                    INTERNATIONAL THEATRE            Hostenet 89,25/10,12"/>
    <x v="4"/>
  </r>
  <r>
    <n v="577733079"/>
    <s v="EUR"/>
    <n v="20120411"/>
    <n v="20120411"/>
    <n v="3384.13"/>
    <n v="3166.43"/>
    <n v="-217.7"/>
    <s v="49.22.28.752                    INTERNATIONAL THEATRE            Flyers VBK 2"/>
    <x v="0"/>
  </r>
  <r>
    <n v="577733079"/>
    <s v="EUR"/>
    <n v="20120414"/>
    <n v="20120414"/>
    <n v="3166.43"/>
    <n v="3066.43"/>
    <n v="-100"/>
    <s v="49.22.28.752                    INTERNATIONAL THEATRE            cost drinks etc DKC project      batavier"/>
    <x v="0"/>
  </r>
  <r>
    <n v="577733079"/>
    <s v="EUR"/>
    <n v="20120423"/>
    <n v="20120423"/>
    <n v="3066.43"/>
    <n v="2846.43"/>
    <n v="-220"/>
    <s v="40.19.78.605 G G E VAN EER      Voorschot betreffende flyers     betaald aan Malumba via prive"/>
    <x v="0"/>
  </r>
  <r>
    <n v="577733079"/>
    <s v="EUR"/>
    <n v="20120426"/>
    <n v="20120331"/>
    <n v="2846.43"/>
    <n v="2845.18"/>
    <n v="-1.25"/>
    <s v="MAANDBIJDRAGE ABNAMRO            PRODUCTEN EN DIENSTEN            Hebt u internetbankieren, dan is uw nota via services beschikbaar"/>
    <x v="3"/>
  </r>
  <r>
    <n v="577733079"/>
    <s v="EUR"/>
    <n v="20120502"/>
    <n v="20120502"/>
    <n v="2845.18"/>
    <n v="2545.1799999999998"/>
    <n v="-300"/>
    <s v="40.19.78.605 G G E VAN EER      VBk kosten voeding 100 eur       Eten crew"/>
    <x v="0"/>
  </r>
  <r>
    <n v="577733079"/>
    <s v="EUR"/>
    <n v="20120525"/>
    <n v="20120430"/>
    <n v="2545.1799999999998"/>
    <n v="2543.9299999999998"/>
    <n v="-1.25"/>
    <s v="MAANDBIJDRAGE ABNAMRO            PRODUCTEN EN DIENSTEN            Hebt u internetbankieren, dan is uw nota via services beschikbaar"/>
    <x v="3"/>
  </r>
  <r>
    <n v="577733079"/>
    <s v="EUR"/>
    <n v="20120615"/>
    <n v="20120615"/>
    <n v="2543.9299999999998"/>
    <n v="28143.93"/>
    <n v="25600"/>
    <s v="64.45.11.990                    DEELGEM PRINS ALEXANDER          201009/12420083 D16172/23247 XX5 15061123XX XXGP51017XXMALUMBA/IN CID.BUDGSUB.BREAKINGBARRIERSBUIL 3068 BK ROTTERDAM"/>
    <x v="5"/>
  </r>
  <r>
    <n v="577733079"/>
    <s v="EUR"/>
    <n v="20120616"/>
    <n v="20120616"/>
    <n v="28143.93"/>
    <n v="28115.35"/>
    <n v="-28.58"/>
    <s v="14.39.52.250 Theater Mach       02012"/>
    <x v="6"/>
  </r>
  <r>
    <n v="577733079"/>
    <s v="EUR"/>
    <n v="20120616"/>
    <n v="20120616"/>
    <n v="28115.35"/>
    <n v="28060.35"/>
    <n v="-55"/>
    <s v="13.72.00.811 got skills         0625"/>
    <x v="6"/>
  </r>
  <r>
    <n v="577733079"/>
    <s v="EUR"/>
    <n v="20120616"/>
    <n v="20120616"/>
    <n v="28060.35"/>
    <n v="27910.35"/>
    <n v="-150"/>
    <s v="60.65.53.029                    ANGELITA BRITO TAVARES           0004"/>
    <x v="1"/>
  </r>
  <r>
    <n v="577733079"/>
    <s v="EUR"/>
    <n v="20120616"/>
    <n v="20120616"/>
    <n v="27910.35"/>
    <n v="27884.85"/>
    <n v="-25.5"/>
    <s v="13.72.00.811 got skills         0622"/>
    <x v="6"/>
  </r>
  <r>
    <n v="577733079"/>
    <s v="EUR"/>
    <n v="20120616"/>
    <n v="20120616"/>
    <n v="27884.85"/>
    <n v="25384.85"/>
    <n v="-2500"/>
    <s v="49.22.28.752                    INTERNATIONAL THEATRE            salaris mei/juni                 Pr alexander"/>
    <x v="2"/>
  </r>
  <r>
    <n v="577733079"/>
    <s v="EUR"/>
    <n v="20120616"/>
    <n v="20120616"/>
    <n v="25384.85"/>
    <n v="2884.85"/>
    <n v="-22500"/>
    <s v="61.72.43.603                    ST MALUMBA NU THEATER"/>
    <x v="7"/>
  </r>
  <r>
    <n v="577733079"/>
    <s v="EUR"/>
    <n v="20120624"/>
    <n v="20120624"/>
    <n v="2884.85"/>
    <n v="2548.85"/>
    <n v="-336"/>
    <s v="39.01.87.534 Clyde marengo                                       Alexander 2012 juni"/>
    <x v="2"/>
  </r>
  <r>
    <n v="577733079"/>
    <s v="EUR"/>
    <n v="20120624"/>
    <n v="20120624"/>
    <n v="2548.85"/>
    <n v="2212.85"/>
    <n v="-336"/>
    <s v="GIRO    9297994                  D monteiro entertainment         Alexander 2012 juni              project Alexander"/>
    <x v="2"/>
  </r>
  <r>
    <n v="577733079"/>
    <s v="EUR"/>
    <n v="20120624"/>
    <n v="20120624"/>
    <n v="2212.85"/>
    <n v="1876.85"/>
    <n v="-336"/>
    <s v="53.25.34.115 FTJ FELTER         factuur juni 2012"/>
    <x v="2"/>
  </r>
  <r>
    <n v="577733079"/>
    <s v="EUR"/>
    <n v="20120628"/>
    <n v="20120628"/>
    <n v="1876.85"/>
    <n v="16276.85"/>
    <n v="14400"/>
    <s v="64.45.11.834 DEELGEM CHARLOIS   3217/1102572 11/02572 XX11/02572 XX MALUMBA NU/PROJ. BREAKING BAR RIERS, BUILDING BRIDGES 2012     3009MB ROTTERDAM"/>
    <x v="5"/>
  </r>
  <r>
    <n v="577733079"/>
    <s v="EUR"/>
    <n v="20120628"/>
    <n v="20120531"/>
    <n v="16276.85"/>
    <n v="16275.6"/>
    <n v="-1.25"/>
    <s v="MAANDBIJDRAGE ABNAMRO            PRODUCTEN EN DIENSTEN            Hebt u internetbankieren, dan is uw nota via services beschikbaar"/>
    <x v="3"/>
  </r>
  <r>
    <n v="577733079"/>
    <s v="EUR"/>
    <n v="20120705"/>
    <n v="20120705"/>
    <n v="16275.6"/>
    <n v="15924.72"/>
    <n v="-350.88"/>
    <s v="65.55.70.519 raakvlak           5125496"/>
    <x v="2"/>
  </r>
  <r>
    <n v="577733079"/>
    <s v="EUR"/>
    <n v="20120705"/>
    <n v="20120705"/>
    <n v="15924.72"/>
    <n v="15571.42"/>
    <n v="-353.3"/>
    <s v="14.32.63.382                    stichting got skills             huur juli 6 etage"/>
    <x v="8"/>
  </r>
  <r>
    <n v="577733079"/>
    <s v="EUR"/>
    <n v="20120705"/>
    <n v="20120705"/>
    <n v="15571.42"/>
    <n v="13804.92"/>
    <n v="-1766.5"/>
    <s v="14.32.63.382                    stichting got skills             huur plus borg te voldoen 7 ju   ni 2012                          6 etage"/>
    <x v="8"/>
  </r>
  <r>
    <n v="577733079"/>
    <s v="EUR"/>
    <n v="20120705"/>
    <n v="20120705"/>
    <n v="13804.92"/>
    <n v="13780.84"/>
    <n v="-24.08"/>
    <s v="36.21.75.063 kvk                251076292"/>
    <x v="6"/>
  </r>
  <r>
    <n v="577733079"/>
    <s v="EUR"/>
    <n v="20120705"/>
    <n v="20120705"/>
    <n v="13780.84"/>
    <n v="12291.34"/>
    <n v="-1489.5"/>
    <s v="14.32.63.382                    stichting got skills             huur beneden etage batavier 50"/>
    <x v="8"/>
  </r>
  <r>
    <n v="577733079"/>
    <s v="EUR"/>
    <n v="20120708"/>
    <n v="20120708"/>
    <n v="12291.34"/>
    <n v="11291.34"/>
    <n v="-1000"/>
    <s v="40.19.78.605 G G E VAN EER      vooruitbetaalde bedragen malum   ba, voorschot betaald uit priv"/>
    <x v="2"/>
  </r>
  <r>
    <n v="577733079"/>
    <s v="EUR"/>
    <n v="20120719"/>
    <n v="20120719"/>
    <n v="11291.34"/>
    <n v="13691.34"/>
    <n v="2400"/>
    <s v="64.45.11.834 DEELGEM CHARLOIS   3217/1102572 11/02572 XX11/02572 JULI-20XX MALUMBA NU/PROJ. BREA  KING BARRIERS, BUILDING BRIDGES  3009MB ROTTERDAM"/>
    <x v="5"/>
  </r>
  <r>
    <n v="577733079"/>
    <s v="EUR"/>
    <n v="20120725"/>
    <n v="20120725"/>
    <n v="13691.34"/>
    <n v="13115.34"/>
    <n v="-576"/>
    <s v="GIRO    9297994                  D monteiro entertainment         juli 2012                        project Alexander"/>
    <x v="2"/>
  </r>
  <r>
    <n v="577733079"/>
    <s v="EUR"/>
    <n v="20120725"/>
    <n v="20120725"/>
    <n v="13115.34"/>
    <n v="12779.34"/>
    <n v="-336"/>
    <s v="39.01.87.534 Clyde marengo      juli 2012                        Alexander"/>
    <x v="2"/>
  </r>
  <r>
    <n v="577733079"/>
    <s v="EUR"/>
    <n v="20120725"/>
    <n v="20120725"/>
    <n v="12779.34"/>
    <n v="10029.34"/>
    <n v="-2750"/>
    <s v="49.22.28.752                    INTERNATIONAL THEATRE            factuur juli 2012                alexander"/>
    <x v="2"/>
  </r>
  <r>
    <n v="577733079"/>
    <s v="EUR"/>
    <n v="20120726"/>
    <n v="20120630"/>
    <n v="10029.34"/>
    <n v="10028.09"/>
    <n v="-1.25"/>
    <s v="MAANDBIJDRAGE ABNAMRO            PRODUCTEN EN DIENSTEN            Hebt u internetbankieren, dan is uw nota via services beschikbaar"/>
    <x v="3"/>
  </r>
  <r>
    <n v="577733079"/>
    <s v="EUR"/>
    <n v="20120814"/>
    <n v="20120814"/>
    <n v="10028.09"/>
    <n v="8810.7099999999991"/>
    <n v="-1217.3800000000001"/>
    <s v="13.72.00.811 got skills         huur aug,sept zesde etage        PCB inbreng"/>
    <x v="8"/>
  </r>
  <r>
    <n v="577733079"/>
    <s v="EUR"/>
    <n v="20120814"/>
    <n v="20120814"/>
    <n v="8810.7099999999991"/>
    <n v="8474.7099999999991"/>
    <n v="-336"/>
    <s v="53.25.34.115 FTJ FELTER         factuur juli 2012 pr alexander"/>
    <x v="2"/>
  </r>
  <r>
    <n v="577733079"/>
    <s v="EUR"/>
    <n v="20120814"/>
    <n v="20120814"/>
    <n v="8474.7099999999991"/>
    <n v="8024.71"/>
    <n v="-450"/>
    <s v="50.29.91.151 DK VREDS           Vrijwilligers bijdrage           DKC project inzake VKO           betreft 3 maanden dec feb mrt"/>
    <x v="2"/>
  </r>
  <r>
    <n v="577733079"/>
    <s v="EUR"/>
    <n v="20120816"/>
    <n v="20120816"/>
    <n v="8024.71"/>
    <n v="10424.709999999999"/>
    <n v="2400"/>
    <s v="64.45.11.834 DEELGEM CHARLOIS   3217/1102572 11/02572 XX11/02572 AUG-201XX MALUMBA NU/PROJ. BREA  KING BARRIERS, BUILDING BRIDGES  3009MB ROTTERDAM"/>
    <x v="5"/>
  </r>
  <r>
    <n v="577733079"/>
    <s v="EUR"/>
    <n v="20120824"/>
    <n v="20120731"/>
    <n v="10424.709999999999"/>
    <n v="10423.459999999999"/>
    <n v="-1.25"/>
    <s v="MAANDBIJDRAGE ABNAMRO            PRODUCTEN EN DIENSTEN            Hebt u internetbankieren, dan is uw nota via services beschikbaar"/>
    <x v="3"/>
  </r>
  <r>
    <n v="577733079"/>
    <s v="EUR"/>
    <n v="20120826"/>
    <n v="20120826"/>
    <n v="10423.459999999999"/>
    <n v="10087.459999999999"/>
    <n v="-336"/>
    <s v="39.01.87.534 Clyde marengo                                       Alexander aug"/>
    <x v="2"/>
  </r>
  <r>
    <n v="577733079"/>
    <s v="EUR"/>
    <n v="20120826"/>
    <n v="20120826"/>
    <n v="10087.459999999999"/>
    <n v="5287.46"/>
    <n v="-4800"/>
    <s v="61.72.43.603                    ST MALUMBA NU THEATER            charlois"/>
    <x v="7"/>
  </r>
  <r>
    <n v="577733079"/>
    <s v="EUR"/>
    <n v="20120826"/>
    <n v="20120826"/>
    <n v="5287.46"/>
    <n v="4711.46"/>
    <n v="-576"/>
    <s v="GIRO    9297994                  D monteiro entertainment         Alexander aug"/>
    <x v="2"/>
  </r>
  <r>
    <n v="577733079"/>
    <s v="EUR"/>
    <n v="20120826"/>
    <n v="20120826"/>
    <n v="4711.46"/>
    <n v="1811.46"/>
    <n v="-2900"/>
    <s v="49.22.28.752                    INTERNATIONAL THEATRE            Alexander aug"/>
    <x v="2"/>
  </r>
  <r>
    <n v="577733079"/>
    <s v="EUR"/>
    <n v="20120906"/>
    <n v="20120906"/>
    <n v="1811.46"/>
    <n v="4311.46"/>
    <n v="2500"/>
    <s v="64.45.11.559 GEM RDAM D KUNST   PNUM30384 I11PRG-133-00002"/>
    <x v="5"/>
  </r>
  <r>
    <n v="577733079"/>
    <s v="EUR"/>
    <n v="20120911"/>
    <n v="20120911"/>
    <n v="4311.46"/>
    <n v="3975.46"/>
    <n v="-336"/>
    <s v="53.25.34.115 FTJ FELTER         factuur aug 2012 pr alexander"/>
    <x v="2"/>
  </r>
  <r>
    <n v="577733079"/>
    <s v="EUR"/>
    <n v="20120911"/>
    <n v="20120911"/>
    <n v="3975.46"/>
    <n v="1475.46"/>
    <n v="-2500"/>
    <s v="61.72.43.603                    ST MALUMBA NU THEATER            GGE"/>
    <x v="7"/>
  </r>
  <r>
    <n v="577733079"/>
    <s v="EUR"/>
    <n v="20120919"/>
    <n v="20120831"/>
    <n v="1475.46"/>
    <n v="1474.21"/>
    <n v="-1.25"/>
    <s v="MAANDBIJDRAGE ABNAMRO            PRODUCTEN EN DIENSTEN            Hebt u internetbankieren, dan is uw nota via services beschikbaar"/>
    <x v="3"/>
  </r>
  <r>
    <n v="577733079"/>
    <s v="EUR"/>
    <n v="20120920"/>
    <n v="20120920"/>
    <n v="1474.21"/>
    <n v="3874.21"/>
    <n v="2400"/>
    <s v="64.45.11.834 DEELGEM CHARLOIS   3217/1102572 11/02572 XX11/02572 SEPT-20XX MALUMBA NU/PROJ. BREA  KING BARRIERS, BUILDING BRIDGES  3009MB ROTTERDAM"/>
    <x v="5"/>
  </r>
  <r>
    <n v="577733079"/>
    <s v="EUR"/>
    <n v="20120927"/>
    <n v="20120927"/>
    <n v="3874.21"/>
    <n v="3538.21"/>
    <n v="-336"/>
    <s v="39.01.87.534 Clyde marengo      132 MNT                          Alexander"/>
    <x v="2"/>
  </r>
  <r>
    <n v="577733079"/>
    <s v="EUR"/>
    <n v="20120927"/>
    <n v="20120927"/>
    <n v="3538.21"/>
    <n v="3202.21"/>
    <n v="-336"/>
    <s v="53.25.34.115 FTJ FELTER         sept 2012"/>
    <x v="2"/>
  </r>
  <r>
    <n v="577733079"/>
    <s v="EUR"/>
    <n v="20120927"/>
    <n v="20120927"/>
    <n v="3202.21"/>
    <n v="2866.21"/>
    <n v="-336"/>
    <s v="GIRO    9297994                  D monteiro entertainment         sept2012                         project Alexander"/>
    <x v="2"/>
  </r>
  <r>
    <n v="577733079"/>
    <s v="EUR"/>
    <n v="20120927"/>
    <n v="20120927"/>
    <n v="2866.21"/>
    <n v="166.21"/>
    <n v="-2700"/>
    <s v="49.22.28.752                    INTERNATIONAL THEATRE            Factuur nummer 11, september 2"/>
    <x v="7"/>
  </r>
  <r>
    <n v="577733079"/>
    <s v="EUR"/>
    <n v="20121007"/>
    <n v="20121007"/>
    <n v="166.21"/>
    <n v="966.21"/>
    <n v="800"/>
    <s v="61.72.43.603                    ST MALUMBA NU THEATER            BUNTGRAS 21                      3068 BK  ROTTERDAM"/>
    <x v="7"/>
  </r>
  <r>
    <n v="577733079"/>
    <s v="EUR"/>
    <n v="20121007"/>
    <n v="20121007"/>
    <n v="966.21"/>
    <n v="866.21"/>
    <n v="-100"/>
    <s v="GIRO    7334018 Albert Matil     VKO"/>
    <x v="1"/>
  </r>
  <r>
    <n v="577733079"/>
    <s v="EUR"/>
    <n v="20121007"/>
    <n v="20121007"/>
    <n v="866.21"/>
    <n v="766.21"/>
    <n v="-100"/>
    <s v="GIRO    7882452 FP fernandes     vko"/>
    <x v="1"/>
  </r>
  <r>
    <n v="577733079"/>
    <s v="EUR"/>
    <n v="20121007"/>
    <n v="20121007"/>
    <n v="766.21"/>
    <n v="716.21"/>
    <n v="-50"/>
    <s v="GIRO    6456617 Debora ms lont   vko"/>
    <x v="1"/>
  </r>
  <r>
    <n v="577733079"/>
    <s v="EUR"/>
    <n v="20121007"/>
    <n v="20121007"/>
    <n v="716.21"/>
    <n v="641.21"/>
    <n v="-75"/>
    <s v="GIRO    6456699 Serenety Lont    vko"/>
    <x v="1"/>
  </r>
  <r>
    <n v="577733079"/>
    <s v="EUR"/>
    <n v="20121007"/>
    <n v="20121007"/>
    <n v="641.21"/>
    <n v="541.21"/>
    <n v="-100"/>
    <s v="47.24.40.195 JAH KAMERBEEK      vko"/>
    <x v="1"/>
  </r>
  <r>
    <n v="577733079"/>
    <s v="EUR"/>
    <n v="20121008"/>
    <n v="20121008"/>
    <n v="541.21"/>
    <n v="175.21"/>
    <n v="-366"/>
    <s v="14.32.63.382                    stichting got skills             huur plus borg te voldoen okt                                     6 etage"/>
    <x v="8"/>
  </r>
  <r>
    <n v="577733079"/>
    <s v="EUR"/>
    <n v="20121008"/>
    <n v="20121008"/>
    <n v="175.21"/>
    <n v="75.209999999999994"/>
    <n v="-100"/>
    <s v="35.63.35.933 L.Vieira           vko"/>
    <x v="1"/>
  </r>
  <r>
    <n v="577733079"/>
    <s v="EUR"/>
    <n v="20121013"/>
    <n v="20121013"/>
    <n v="75.209999999999994"/>
    <n v="5075.21"/>
    <n v="5000"/>
    <s v="61.72.43.603                    ST MALUMBA NU THEATER            BUNTGRAS 21                      3068 BK  ROTTERDAM               gge"/>
    <x v="7"/>
  </r>
  <r>
    <n v="577733079"/>
    <s v="EUR"/>
    <n v="20121013"/>
    <n v="20121013"/>
    <n v="5075.21"/>
    <n v="4715.21"/>
    <n v="-360"/>
    <s v="49.22.28.752                    INTERNATIONAL THEATRE            kosten flyer plus b ring"/>
    <x v="0"/>
  </r>
  <r>
    <n v="577733079"/>
    <s v="EUR"/>
    <n v="20121018"/>
    <n v="20121018"/>
    <n v="4715.21"/>
    <n v="4640.21"/>
    <n v="-75"/>
    <s v="74.89.87.010 Malcolm anderson   VKO"/>
    <x v="1"/>
  </r>
  <r>
    <n v="577733079"/>
    <s v="EUR"/>
    <n v="20121018"/>
    <n v="20121018"/>
    <n v="4640.21"/>
    <n v="4068.76"/>
    <n v="-571.45000000000005"/>
    <s v="13.72.00.811 got skills         Huur benedenetage"/>
    <x v="8"/>
  </r>
  <r>
    <n v="577733079"/>
    <s v="EUR"/>
    <n v="20121018"/>
    <n v="20121018"/>
    <n v="4068.76"/>
    <n v="3988.76"/>
    <n v="-80"/>
    <s v="74.89.84.569 Aisha Anderson"/>
    <x v="1"/>
  </r>
  <r>
    <n v="577733079"/>
    <s v="EUR"/>
    <n v="20121019"/>
    <n v="20121019"/>
    <n v="3988.76"/>
    <n v="6388.76"/>
    <n v="2400"/>
    <s v="64.45.11.834 DEELGEM CHARLOIS   3217/1102572 11/02572 XX11/02572 OKT-201XX MALUMBA NU/PROJ. BREA  KING BARRIERS, BUILDING BRIDGES  3009MB ROTTERDAM"/>
    <x v="5"/>
  </r>
  <r>
    <n v="577733079"/>
    <s v="EUR"/>
    <n v="20121022"/>
    <n v="20121022"/>
    <n v="6388.76"/>
    <n v="6219.36"/>
    <n v="-169.4"/>
    <s v="GIRO     4025                    POSTNL MARKETING &amp; SALES         BETALINGSKENM.  901006058722     FACTUURNR. 506394574             POSTNL MARKETING &amp; SALES DBBEH"/>
    <x v="6"/>
  </r>
  <r>
    <n v="577733079"/>
    <s v="EUR"/>
    <n v="20121024"/>
    <n v="20121024"/>
    <n v="6219.36"/>
    <n v="5883.36"/>
    <n v="-336"/>
    <s v="GIRO    9297994                  D monteiro entertainment         september                        project Alexander"/>
    <x v="2"/>
  </r>
  <r>
    <n v="577733079"/>
    <s v="EUR"/>
    <n v="20121024"/>
    <n v="20121024"/>
    <n v="5883.36"/>
    <n v="5547.36"/>
    <n v="-336"/>
    <s v="39.01.87.534 Clyde marengo      factuur okt                      Alexander"/>
    <x v="2"/>
  </r>
  <r>
    <n v="577733079"/>
    <s v="EUR"/>
    <n v="20121024"/>
    <n v="20121024"/>
    <n v="5547.36"/>
    <n v="4609.91"/>
    <n v="-937.45"/>
    <s v="14.32.63.382                    stichting got skills             huur november"/>
    <x v="8"/>
  </r>
  <r>
    <n v="577733079"/>
    <s v="EUR"/>
    <n v="20121024"/>
    <n v="20121024"/>
    <n v="4609.91"/>
    <n v="1909.91"/>
    <n v="-2700"/>
    <s v="49.22.28.752                    INTERNATIONAL THEATRE            factuur oktober Alexander"/>
    <x v="2"/>
  </r>
  <r>
    <n v="577733079"/>
    <s v="EUR"/>
    <n v="20121025"/>
    <n v="20120930"/>
    <n v="1909.91"/>
    <n v="1908.66"/>
    <n v="-1.25"/>
    <s v="MAANDBIJDRAGE ABNAMRO            PRODUCTEN EN DIENSTEN            Hebt u internetbankieren, dan is uw nota via services beschikbaar"/>
    <x v="3"/>
  </r>
  <r>
    <n v="577733079"/>
    <s v="EUR"/>
    <n v="20121102"/>
    <n v="20121102"/>
    <n v="1908.66"/>
    <n v="1688.66"/>
    <n v="-220"/>
    <s v="49.22.28.752                    INTERNATIONAL THEATRE            onkosten VKO Alexander"/>
    <x v="0"/>
  </r>
  <r>
    <n v="577733079"/>
    <s v="EUR"/>
    <n v="20121111"/>
    <n v="20121111"/>
    <n v="1688.66"/>
    <n v="1613.66"/>
    <n v="-75"/>
    <s v="GIRO    6456699 Serenety Lont    vrijwilligersbijdrage vko        alexander"/>
    <x v="1"/>
  </r>
  <r>
    <n v="577733079"/>
    <s v="EUR"/>
    <n v="20121120"/>
    <n v="20121120"/>
    <n v="1613.66"/>
    <n v="4013.66"/>
    <n v="2400"/>
    <s v="64.45.11.834 DEELGEM CHARLOIS   3217/1102572 11/02572 XX11/02572 NOV-201XX MALUMBA NU/PROJ. BREA  KING BARRIERS, BUILDING BRIDGES"/>
    <x v="5"/>
  </r>
  <r>
    <n v="577733079"/>
    <s v="EUR"/>
    <n v="20121123"/>
    <n v="20121123"/>
    <n v="4013.66"/>
    <n v="3677.66"/>
    <n v="-336"/>
    <s v="GIRO    9297994                  D monteiro entertainment         november                         project Alexander"/>
    <x v="2"/>
  </r>
  <r>
    <n v="577733079"/>
    <s v="EUR"/>
    <n v="20121123"/>
    <n v="20121123"/>
    <n v="3677.66"/>
    <n v="3413.66"/>
    <n v="-264"/>
    <s v="39.01.87.534 Clyde marengo                                        proj Alexandernov vko"/>
    <x v="2"/>
  </r>
  <r>
    <n v="577733079"/>
    <s v="EUR"/>
    <n v="20121123"/>
    <n v="20121123"/>
    <n v="3413.66"/>
    <n v="3388.66"/>
    <n v="-25"/>
    <s v="GIRO    6456617 Debora ms lont   larenkamp vko alexander"/>
    <x v="1"/>
  </r>
  <r>
    <n v="577733079"/>
    <s v="EUR"/>
    <n v="20121123"/>
    <n v="20121123"/>
    <n v="3388.66"/>
    <n v="3263.66"/>
    <n v="-125"/>
    <s v="35.63.35.933 Leovegildo Vieira  vko nov alexander"/>
    <x v="1"/>
  </r>
  <r>
    <n v="577733079"/>
    <s v="EUR"/>
    <n v="20121123"/>
    <n v="20121123"/>
    <n v="3263.66"/>
    <n v="563.66"/>
    <n v="-2700"/>
    <s v="49.22.28.752                    INTERNATIONAL THEATRE            november alexander"/>
    <x v="2"/>
  </r>
  <r>
    <n v="577733079"/>
    <s v="EUR"/>
    <n v="20121123"/>
    <n v="20121123"/>
    <n v="563.66"/>
    <n v="538.66"/>
    <n v="-25"/>
    <s v="GIRO    7882452 Frank Fernandes                                   Alexandervko nov"/>
    <x v="1"/>
  </r>
  <r>
    <n v="577733079"/>
    <s v="EUR"/>
    <n v="20121123"/>
    <n v="20121123"/>
    <n v="538.66"/>
    <n v="513.66"/>
    <n v="-25"/>
    <s v="74.89.87.010 Malcolm Anderson   vko nov alexander"/>
    <x v="1"/>
  </r>
  <r>
    <n v="577733079"/>
    <s v="EUR"/>
    <n v="20121123"/>
    <n v="20121123"/>
    <n v="513.66"/>
    <n v="478.66"/>
    <n v="-35"/>
    <s v="74.89.84.569 ASW Anderson       vko alexander nov"/>
    <x v="1"/>
  </r>
  <r>
    <n v="577733079"/>
    <s v="EUR"/>
    <n v="20121123"/>
    <n v="20121123"/>
    <n v="478.66"/>
    <n v="142.66"/>
    <n v="-336"/>
    <s v="53.25.34.115 FTJ FELTER         factuur okt alexander"/>
    <x v="2"/>
  </r>
  <r>
    <n v="577733079"/>
    <s v="EUR"/>
    <n v="20121123"/>
    <n v="20121123"/>
    <n v="142.66"/>
    <n v="102.66"/>
    <n v="-40"/>
    <s v="47.24.40.195 JAH KAMERBEEK      project VKO alexander"/>
    <x v="1"/>
  </r>
  <r>
    <n v="577733079"/>
    <s v="EUR"/>
    <n v="20121123"/>
    <n v="20121123"/>
    <n v="102.66"/>
    <n v="2102.66"/>
    <n v="2000"/>
    <s v="61.72.43.603                    ST MALUMBA NU THEATER            BUNTGRAS 21                      3068 BK  ROTTERDAM               over"/>
    <x v="7"/>
  </r>
  <r>
    <n v="577733079"/>
    <s v="EUR"/>
    <n v="20121123"/>
    <n v="20121123"/>
    <n v="2102.66"/>
    <n v="1165.1600000000001"/>
    <n v="-937.5"/>
    <s v="13.72.00.811 got skills         huur december"/>
    <x v="8"/>
  </r>
  <r>
    <n v="577733079"/>
    <s v="EUR"/>
    <n v="20121127"/>
    <n v="20121031"/>
    <n v="1165.1600000000001"/>
    <n v="1163.9100000000001"/>
    <n v="-1.25"/>
    <s v="MAANDBIJDRAGE ABNAMRO            PRODUCTEN EN DIENSTEN            Hebt u internetbankieren, dan is uw nota via services beschikbaar"/>
    <x v="3"/>
  </r>
  <r>
    <n v="577733079"/>
    <s v="EUR"/>
    <n v="20121130"/>
    <n v="20121130"/>
    <n v="1163.9100000000001"/>
    <n v="3663.91"/>
    <n v="2500"/>
    <s v="64.45.11.559 GEM RDAM D KUNST   PNUM43634 I12PRG-240-00001"/>
    <x v="5"/>
  </r>
  <r>
    <n v="577733079"/>
    <s v="EUR"/>
    <n v="20121216"/>
    <n v="20121216"/>
    <n v="3663.91"/>
    <n v="3621.41"/>
    <n v="-42.5"/>
    <s v="40.19.78.605 G G E VAN EER      representatie bestuursvergader   ing"/>
    <x v="6"/>
  </r>
  <r>
    <n v="577733079"/>
    <s v="EUR"/>
    <n v="20121221"/>
    <n v="20121221"/>
    <n v="3621.41"/>
    <n v="6021.41"/>
    <n v="2400"/>
    <s v="64.45.11.834 DEELGEM CHARLOIS   3217/1102572 11/02572 XX11/02572 DEC-201XX MALUMBA NU/PROJ. BREA  KING BARRIERS, BUILDING BRIDGES"/>
    <x v="5"/>
  </r>
  <r>
    <n v="577733079"/>
    <s v="EUR"/>
    <n v="20121222"/>
    <n v="20121222"/>
    <n v="6021.41"/>
    <n v="5685.41"/>
    <n v="-336"/>
    <s v="39.01.87.534 Clyde marengo      Charlois December                Alexander"/>
    <x v="2"/>
  </r>
  <r>
    <n v="577733079"/>
    <s v="EUR"/>
    <n v="20121222"/>
    <n v="20121222"/>
    <n v="5685.41"/>
    <n v="5349.41"/>
    <n v="-336"/>
    <s v="GIRO    9297994                  D monteiro entertainment         Dec 12                           project Charlois"/>
    <x v="2"/>
  </r>
  <r>
    <n v="577733079"/>
    <s v="EUR"/>
    <n v="20121222"/>
    <n v="20121222"/>
    <n v="5349.41"/>
    <n v="4821.41"/>
    <n v="-528"/>
    <s v="53.25.34.115 FTJ FELTER         factuur nov zevenkamp en         charlois dec 2012"/>
    <x v="2"/>
  </r>
  <r>
    <n v="577733079"/>
    <s v="EUR"/>
    <n v="20121222"/>
    <n v="20121222"/>
    <n v="4821.41"/>
    <n v="1821.41"/>
    <n v="-3000"/>
    <s v="49.22.28.752                    INTERNATIONAL THEATRE            Charlois dec 12"/>
    <x v="2"/>
  </r>
  <r>
    <n v="577733079"/>
    <s v="EUR"/>
    <n v="20121222"/>
    <n v="20121222"/>
    <n v="1821.41"/>
    <n v="1485.41"/>
    <n v="-336"/>
    <s v="GIRO    7882452 Frank Fernandes  Charlois Dec 12"/>
    <x v="2"/>
  </r>
  <r>
    <n v="577733079"/>
    <s v="EUR"/>
    <n v="20121224"/>
    <n v="20121224"/>
    <n v="1485.41"/>
    <n v="1335.41"/>
    <n v="-150"/>
    <s v="74.89.84.569 ASW Anderson       Vrijwilligersvergoeding          dec tbv diverse shows VKO"/>
    <x v="1"/>
  </r>
  <r>
    <n v="577733079"/>
    <s v="EUR"/>
    <n v="20121224"/>
    <n v="20121224"/>
    <n v="1335.41"/>
    <n v="1208.96"/>
    <n v="-126.45"/>
    <s v="GIRO    8523141 Hostnet          939392"/>
    <x v="4"/>
  </r>
  <r>
    <n v="577733079"/>
    <s v="EUR"/>
    <n v="20121224"/>
    <n v="20121224"/>
    <n v="1208.96"/>
    <n v="2208.96"/>
    <n v="1000"/>
    <s v="61.72.43.603                    ST MALUMBA NU THEATER            BUNTGRAS 21                      3068 BK  ROTTERDAM"/>
    <x v="7"/>
  </r>
  <r>
    <n v="577733079"/>
    <s v="EUR"/>
    <n v="20121224"/>
    <n v="20121224"/>
    <n v="2208.96"/>
    <n v="1608.96"/>
    <n v="-600"/>
    <s v="50.29.91.151 DK VREDS           Vrijwilligersvergoeding div      diensten 2012 tbv stichting      obv 4 mnd"/>
    <x v="2"/>
  </r>
  <r>
    <n v="577733079"/>
    <s v="EUR"/>
    <n v="20121224"/>
    <n v="20121224"/>
    <n v="1608.96"/>
    <n v="1003.96"/>
    <n v="-605"/>
    <s v="19.85.04.926                    Stichting Treehouse              TH72012"/>
    <x v="0"/>
  </r>
  <r>
    <n v="577733079"/>
    <s v="EUR"/>
    <n v="20121227"/>
    <n v="20121130"/>
    <n v="1003.96"/>
    <n v="1002.71"/>
    <n v="-1.25"/>
    <s v="MAANDBIJDRAGE ABNAMRO            PRODUCTEN EN DIENSTEN            Hebt u internetbankieren, dan is uw nota via services beschikbaar"/>
    <x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3">
  <r>
    <n v="577733079"/>
    <s v="EUR"/>
    <n v="20130126"/>
    <n v="20130126"/>
    <n v="6000"/>
    <s v="61.72.43.603                    ST MALUMBA NU THEATER            BUNTGRAS 21                      3068 BK  ROTTERDAM"/>
    <x v="0"/>
  </r>
  <r>
    <n v="577733079"/>
    <s v="EUR"/>
    <n v="20130126"/>
    <n v="20130126"/>
    <n v="-288"/>
    <s v="39.01.87.534 Clyde marengo      Freelance bijdrage               Jan 2013 proj Charlois"/>
    <x v="1"/>
  </r>
  <r>
    <n v="577733079"/>
    <s v="EUR"/>
    <n v="20130126"/>
    <n v="20130126"/>
    <n v="-360"/>
    <s v="GIRO    5997964                  D monteiro entertainment         Freelance bijdrage               project Charlois jan 2013"/>
    <x v="1"/>
  </r>
  <r>
    <n v="577733079"/>
    <s v="EUR"/>
    <n v="20130126"/>
    <n v="20130126"/>
    <n v="-150"/>
    <s v="74.89.84.569 ASW Anderson       Bijdrage project Charlois        jan 2013"/>
    <x v="2"/>
  </r>
  <r>
    <n v="577733079"/>
    <s v="EUR"/>
    <n v="20130126"/>
    <n v="20130126"/>
    <n v="-1874.9"/>
    <s v="13.72.00.811 got skills         huur jan en feb 2013"/>
    <x v="3"/>
  </r>
  <r>
    <n v="577733079"/>
    <s v="EUR"/>
    <n v="20130126"/>
    <n v="20130126"/>
    <n v="-3000"/>
    <s v="49.22.28.752                    INTERNATIONAL THEATRE            Freelance bijdrage project Cha   rlois jan 2013"/>
    <x v="1"/>
  </r>
  <r>
    <n v="577733079"/>
    <s v="EUR"/>
    <n v="20130126"/>
    <n v="20130126"/>
    <n v="31"/>
    <s v="61.72.43.603                    ST MALUMBA NU THEATER            BUNTGRAS 21                      3068 BK  ROTTERDAM"/>
    <x v="0"/>
  </r>
  <r>
    <n v="577733079"/>
    <s v="EUR"/>
    <n v="20130126"/>
    <n v="20130126"/>
    <n v="-600"/>
    <s v="81.09.02.451 TM Hendriks        Onkostenvergoeding SMNT"/>
    <x v="4"/>
  </r>
  <r>
    <n v="577733079"/>
    <s v="EUR"/>
    <n v="20130126"/>
    <n v="20130126"/>
    <n v="-750"/>
    <s v="40.19.78.605 G G E VAN EER      Vrijwilligers vergoeding SMNT    Plus voorschot Flyers ad 150     2012"/>
    <x v="1"/>
  </r>
  <r>
    <n v="577733079"/>
    <s v="EUR"/>
    <n v="20130129"/>
    <n v="20121231"/>
    <n v="-1.33"/>
    <s v="MAANDBIJDRAGE ABNAMRO            PRODUCTEN EN DIENSTEN            Hebt u internetbankieren, dan is uw nota via services beschikbaar"/>
    <x v="5"/>
  </r>
  <r>
    <n v="577733079"/>
    <s v="EUR"/>
    <n v="20130206"/>
    <n v="20130206"/>
    <n v="5195.59"/>
    <s v="61.72.43.603                    ST MALUMBA NU THEATER            BUNTGRAS 21                      3068 BK  ROTTERDAM               GGE"/>
    <x v="0"/>
  </r>
  <r>
    <n v="577733079"/>
    <s v="EUR"/>
    <n v="20130206"/>
    <n v="20130206"/>
    <n v="-1500"/>
    <s v="49.22.28.752                    INTERNATIONAL THEATRE            Voorschot february Charlois an   d kleine kas EUR 500"/>
    <x v="1"/>
  </r>
  <r>
    <n v="577733079"/>
    <s v="EUR"/>
    <n v="20130222"/>
    <n v="20130222"/>
    <n v="-10.68"/>
    <s v="MAANDBIJDRAGE ABNAMRO            PRODUCTEN EN DIENSTEN            Hebt u internetbankieren, dan is uw nota via services beschikbaar"/>
    <x v="5"/>
  </r>
  <r>
    <n v="577733079"/>
    <s v="EUR"/>
    <n v="20130225"/>
    <n v="20130225"/>
    <n v="2000"/>
    <s v="61.72.43.603                    ST MALUMBA NU THEATER            BUNTGRAS 21                      3068 BK  ROTTERDAM               Overboeking"/>
    <x v="0"/>
  </r>
  <r>
    <n v="577733079"/>
    <s v="EUR"/>
    <n v="20130225"/>
    <n v="20130225"/>
    <n v="-444"/>
    <s v="GIRO    5997964                  D monteiro entertainment         Freelance bijdrage               project Charlois feb 2013"/>
    <x v="1"/>
  </r>
  <r>
    <n v="577733079"/>
    <s v="EUR"/>
    <n v="20130225"/>
    <n v="20130225"/>
    <n v="-252"/>
    <s v="39.01.87.534 Clyde marengo      Charlois                         feb 2013"/>
    <x v="1"/>
  </r>
  <r>
    <n v="577733079"/>
    <s v="EUR"/>
    <n v="20130225"/>
    <n v="20130225"/>
    <n v="-192"/>
    <s v="GIRO    7882452 Frank Fernandes  Sal Charlois januari 2013"/>
    <x v="1"/>
  </r>
  <r>
    <n v="577733079"/>
    <s v="EUR"/>
    <n v="20130225"/>
    <n v="20130225"/>
    <n v="-336"/>
    <s v="53.25.34.115 FTJ FELTER         factuur jan 2013 Charlois"/>
    <x v="1"/>
  </r>
  <r>
    <n v="577733079"/>
    <s v="EUR"/>
    <n v="20130225"/>
    <n v="20130225"/>
    <n v="-336"/>
    <s v="53.25.34.115 FTJ FELTER         factuur feb 2013"/>
    <x v="1"/>
  </r>
  <r>
    <n v="577733079"/>
    <s v="EUR"/>
    <n v="20130225"/>
    <n v="20130225"/>
    <n v="-192"/>
    <s v="GIRO    7882452 Frank Fernandes  februari 2013                    charlois"/>
    <x v="1"/>
  </r>
  <r>
    <n v="577733079"/>
    <s v="EUR"/>
    <n v="20130225"/>
    <n v="20130225"/>
    <n v="-2000"/>
    <s v="49.22.28.752                    INTERNATIONAL THEATRE            Charlois februari 2013"/>
    <x v="1"/>
  </r>
  <r>
    <n v="577733079"/>
    <s v="EUR"/>
    <n v="20130225"/>
    <n v="20130225"/>
    <n v="-500"/>
    <s v="40.19.78.605 G G E VAN EER      vrijwilligers vergoeding/        onkosten mbt 2011"/>
    <x v="2"/>
  </r>
  <r>
    <n v="577733079"/>
    <s v="EUR"/>
    <n v="20130301"/>
    <n v="20130301"/>
    <n v="-1182.5"/>
    <s v="13.72.00.811 got skills         huur mrt"/>
    <x v="3"/>
  </r>
  <r>
    <n v="577733079"/>
    <s v="EUR"/>
    <n v="20130301"/>
    <n v="20130301"/>
    <n v="1000"/>
    <s v="61.72.43.603                    ST MALUMBA NU THEATER            BUNTGRAS 21                      3068 BK  ROTTERDAM               Overboeking"/>
    <x v="0"/>
  </r>
  <r>
    <n v="577733079"/>
    <s v="EUR"/>
    <n v="20130301"/>
    <n v="20130301"/>
    <n v="-60"/>
    <s v="13.72.00.811 got skills         GSNL01"/>
    <x v="6"/>
  </r>
  <r>
    <n v="577733079"/>
    <s v="EUR"/>
    <n v="20130301"/>
    <n v="20130301"/>
    <n v="-700"/>
    <s v="42.60.82.605 THEATER ZUIDPLEIN  gastprogrammering &amp; zaalverhuu   Malumba Nu Theather              vooruitbetaling 2 shows"/>
    <x v="7"/>
  </r>
  <r>
    <n v="577733079"/>
    <s v="EUR"/>
    <n v="20130306"/>
    <n v="20130306"/>
    <n v="-150"/>
    <s v="74.89.84.569 ASW Anderson       Bijdrage project Charlois        feb 2013"/>
    <x v="2"/>
  </r>
  <r>
    <n v="577733079"/>
    <s v="EUR"/>
    <n v="20130306"/>
    <n v="20130306"/>
    <n v="-100"/>
    <s v="49.22.28.752                    INTERNATIONAL THEATRE            kosten vergoeding VKO 2 en 3"/>
    <x v="1"/>
  </r>
  <r>
    <n v="577733079"/>
    <s v="EUR"/>
    <n v="20130325"/>
    <n v="20130325"/>
    <n v="7000"/>
    <s v="SEPA Overboeking                 IBAN: NL79ABNA0617243603         BIC: ABNANL2A                    Naam: ST MALUMBA NU THEATER"/>
    <x v="0"/>
  </r>
  <r>
    <n v="577733079"/>
    <s v="EUR"/>
    <n v="20130325"/>
    <n v="20130325"/>
    <n v="-288"/>
    <s v="SEPA Overboeking                 IBAN: NL35TRIO0390187534         BIC: TRIONL2U                    Naam: Clyde marengo              Omschrijving:                                     Charlois 2013"/>
    <x v="1"/>
  </r>
  <r>
    <n v="577733079"/>
    <s v="EUR"/>
    <n v="20130325"/>
    <n v="20130325"/>
    <n v="-480"/>
    <s v="GIRO    5997964                  D monteiro entertainment         Freelance bijdrage                    Charlois mrt 2013"/>
    <x v="1"/>
  </r>
  <r>
    <n v="577733079"/>
    <s v="EUR"/>
    <n v="20130325"/>
    <n v="20130325"/>
    <n v="-288"/>
    <s v="GIRO    7882452 FP fernandes     Charlois mrt 013"/>
    <x v="1"/>
  </r>
  <r>
    <n v="577733079"/>
    <s v="EUR"/>
    <n v="20130325"/>
    <n v="20130325"/>
    <n v="-3000"/>
    <s v="SEPA Overboeking                 IBAN: NL03ABNA0492228752         BIC: ABNANL2A                    Naam: Y...ME... International    Omschrijving: Charlois 2013"/>
    <x v="1"/>
  </r>
  <r>
    <n v="577733079"/>
    <s v="EUR"/>
    <n v="20130325"/>
    <n v="20130325"/>
    <n v="-300"/>
    <s v="SEPA Overboeking                 IBAN: NL70ABNA0502991151         BIC: ABNANL2A                    Naam: D.Vreds                    Omschrijving: Flyer dam andersom  en living f     Fat"/>
    <x v="7"/>
  </r>
  <r>
    <n v="577733079"/>
    <s v="EUR"/>
    <n v="20130326"/>
    <n v="20130326"/>
    <n v="-10.68"/>
    <s v="MAANDBIJDRAGE ABNAMRO            PRODUCTEN EN DIENSTEN            Hebt u internetbankieren, dan is uw nota via services beschikbaar"/>
    <x v="5"/>
  </r>
  <r>
    <n v="577733079"/>
    <s v="EUR"/>
    <n v="20130403"/>
    <n v="20130403"/>
    <n v="-801.23"/>
    <s v="SEPA Overboeking                 IBAN: NL82RABO0137200811         BIC: RABONL2U                    Naam: got skills                 Omschrijving: afrekening DAF"/>
    <x v="7"/>
  </r>
  <r>
    <n v="577733079"/>
    <s v="EUR"/>
    <n v="20130403"/>
    <n v="20130403"/>
    <n v="-150"/>
    <s v="SEPA Overboeking                 IBAN: NL69INGB0748984569         BIC: INGBNL2A                    Naam: ASW Anderson               Omschrijving: Bijdrage project C harlois          Mrt 2013"/>
    <x v="2"/>
  </r>
  <r>
    <n v="577733079"/>
    <s v="EUR"/>
    <n v="20130403"/>
    <n v="20130403"/>
    <n v="-406.67"/>
    <s v="SEPA Overboeking                 IBAN: NL94ABNA0595081258         BIC: ABNANL2A                    Naam: Stichting de Ontbranding   Omschrijving: factuur 2013DO-01"/>
    <x v="7"/>
  </r>
  <r>
    <n v="577733079"/>
    <s v="EUR"/>
    <n v="20130425"/>
    <n v="20130425"/>
    <n v="-10.68"/>
    <s v="MAANDBIJDRAGE ABNAMRO            PRODUCTEN EN DIENSTEN            Hebt u internetbankieren, dan is uw nota via services beschikbaar"/>
    <x v="5"/>
  </r>
  <r>
    <n v="577733079"/>
    <s v="EUR"/>
    <n v="20130425"/>
    <n v="20130425"/>
    <n v="-324"/>
    <s v="SEPA Overboeking                 IBAN: NL45ABNA0532534115         BIC: ABNANL2A                    Naam: furlan felter              Omschrijving: charlois mrt 2013"/>
    <x v="1"/>
  </r>
  <r>
    <n v="577733079"/>
    <s v="EUR"/>
    <n v="20130506"/>
    <n v="20130506"/>
    <n v="-136.81"/>
    <s v="SEPA Overboeking                 IBAN: NL31RABO0143952250         BIC: RABONL2U                    Naam: Theather Mach              Omschrijving: Afrekening Huur en  Kosten DAF"/>
    <x v="7"/>
  </r>
  <r>
    <n v="577733079"/>
    <s v="EUR"/>
    <n v="20130506"/>
    <n v="20130506"/>
    <n v="-626.85"/>
    <s v="SEPA Overboeking                 IBAN: NL82RABO0137200811         BIC: RABONL2U                    Naam: got skills                 Omschrijving: Restant Huur batav ier              cfm mail 3 mei"/>
    <x v="3"/>
  </r>
  <r>
    <n v="577733079"/>
    <s v="EUR"/>
    <n v="20130513"/>
    <n v="20130513"/>
    <n v="1170.1400000000001"/>
    <s v="SEPA Overboeking                 IBAN: NL14ABNA0426082605         BIC: ABNANL2A                    Naam: THEATER ZUIDPLEIN          Omschrijving: Eindafrekening 201 3 04 26 K"/>
    <x v="8"/>
  </r>
  <r>
    <n v="577733079"/>
    <s v="EUR"/>
    <n v="20130515"/>
    <n v="20130515"/>
    <n v="-50"/>
    <s v="SEPA Overboeking                 IBAN: NL35TRIO0390187534         BIC: TRIONL2U                    Naam: Clyde marengo              Omschrijving: livin fat"/>
    <x v="2"/>
  </r>
  <r>
    <n v="577733079"/>
    <s v="EUR"/>
    <n v="20130515"/>
    <n v="20130515"/>
    <n v="-100"/>
    <s v="SEPA Overboeking                 IBAN: NL69INGB0748984569         BIC: INGBNL2A                    Naam: ASW Anderson               Omschrijving: livin fat"/>
    <x v="2"/>
  </r>
  <r>
    <n v="577733079"/>
    <s v="EUR"/>
    <n v="20130515"/>
    <n v="20130515"/>
    <n v="-50"/>
    <s v="SEPA Overboeking                 IBAN: NL40ABNA0565002627         BIC: ABNANL2A                    Naam: Z.C. PAULETTA              Omschrijving: livin fat"/>
    <x v="2"/>
  </r>
  <r>
    <n v="577733079"/>
    <s v="EUR"/>
    <n v="20130515"/>
    <n v="20130515"/>
    <n v="-100"/>
    <s v="GIRO     733408 Albert Matil     Livin Fat"/>
    <x v="2"/>
  </r>
  <r>
    <n v="577733079"/>
    <s v="EUR"/>
    <n v="20130515"/>
    <n v="20130515"/>
    <n v="-100"/>
    <s v="GIRO    7882452 FP fernandes     livin fat"/>
    <x v="2"/>
  </r>
  <r>
    <n v="577733079"/>
    <s v="EUR"/>
    <n v="20130515"/>
    <n v="20130515"/>
    <n v="-100"/>
    <s v="GIRO    6456617 Debora ms lont   livin fat"/>
    <x v="2"/>
  </r>
  <r>
    <n v="577733079"/>
    <s v="EUR"/>
    <n v="20130515"/>
    <n v="20130515"/>
    <n v="-450"/>
    <s v="SEPA Overboeking                 IBAN: NL03ABNA0492228752         BIC: ABNANL2A                    Naam: Y...ME... International    Omschrijving: vergoeding yven pl us omkosten"/>
    <x v="7"/>
  </r>
  <r>
    <n v="577733079"/>
    <s v="EUR"/>
    <n v="20130515"/>
    <n v="20130515"/>
    <n v="-100"/>
    <s v="GIRO    6456699 Serenety Lont    livin fat"/>
    <x v="2"/>
  </r>
  <r>
    <n v="577733079"/>
    <s v="EUR"/>
    <n v="20130515"/>
    <n v="20130515"/>
    <n v="-40"/>
    <s v="GIRO    8744992 N.A.D MARTINA    &quot;livin fat&quot;"/>
    <x v="2"/>
  </r>
  <r>
    <n v="577733079"/>
    <s v="EUR"/>
    <n v="20130515"/>
    <n v="20130515"/>
    <n v="-50"/>
    <s v="SEPA Overboeking                 IBAN: NL67ABNA0503559334         BIC: ABNANL2A                    Naam: Joshua heiliger            Omschrijving: livin fat"/>
    <x v="2"/>
  </r>
  <r>
    <n v="577733079"/>
    <s v="EUR"/>
    <n v="20130516"/>
    <n v="20130516"/>
    <n v="100"/>
    <s v="GIRO   733408                    NAAM/NUMMER STEMMEN NIET OVEREEN LIVIN FAT"/>
    <x v="6"/>
  </r>
  <r>
    <n v="577733079"/>
    <s v="EUR"/>
    <n v="20130522"/>
    <n v="20130522"/>
    <n v="-100"/>
    <s v="GIRO    7334018 A.E.C. Matil     Livin FAT"/>
    <x v="2"/>
  </r>
  <r>
    <n v="577733079"/>
    <s v="EUR"/>
    <n v="20130522"/>
    <n v="20130522"/>
    <n v="-35"/>
    <s v="GIRO    8744992 N.A.D MARTINa    Nabetaing Livin FAT"/>
    <x v="2"/>
  </r>
  <r>
    <n v="577733079"/>
    <s v="EUR"/>
    <n v="20130530"/>
    <n v="20130530"/>
    <n v="-10.68"/>
    <s v="MAANDBIJDRAGE ABNAMRO            PRODUCTEN EN DIENSTEN            Hebt u internetbankieren, dan is uw nota via services beschikbaar"/>
    <x v="5"/>
  </r>
  <r>
    <n v="577733079"/>
    <s v="EUR"/>
    <n v="20130530"/>
    <n v="20130530"/>
    <n v="-108.9"/>
    <s v="SEPA Overboeking                 IBAN: NL23ABNA0503150592         BIC: ABNANL2A                    Naam: Zeelenerg &amp; Partners       Omschrijving: 2013053"/>
    <x v="9"/>
  </r>
  <r>
    <n v="577733079"/>
    <s v="EUR"/>
    <n v="20130613"/>
    <n v="20130613"/>
    <n v="6400"/>
    <s v="64.45.11.990                    DEELGEM PRINS ALEXANDER          BETALINGSKENM.  513061021        201009/12420083 D16172/23247 XX5 13061021XX XXGP51019XXMALUMBA/IN 3068 BK ROTTERDAM"/>
    <x v="10"/>
  </r>
  <r>
    <n v="577733079"/>
    <s v="EUR"/>
    <n v="20130613"/>
    <n v="20130613"/>
    <n v="-50"/>
    <s v="SEPA Overboeking                 IBAN: NL25INGB0748987010         BIC: INGBNL2A                    Naam: Malcom Anderson            Omschrijving: Vrijwilligers verg oeding           DAF EVENT Laren kamp"/>
    <x v="2"/>
  </r>
  <r>
    <n v="577733079"/>
    <s v="EUR"/>
    <n v="20130613"/>
    <n v="20130613"/>
    <n v="-825"/>
    <s v="SEPA Overboeking                 IBAN: NL70ABNA0502991151         BIC: ABNANL2A                    Naam: D.Vreds                    Omschrijving: Vrijwilligersvergo eding div        diensten 2013 t bv stichting"/>
    <x v="7"/>
  </r>
  <r>
    <n v="577733079"/>
    <s v="EUR"/>
    <n v="20130613"/>
    <n v="20130613"/>
    <n v="-250"/>
    <s v="SEPA Overboeking                 IBAN: NL35TRIO0390187534         BIC: TRIONL2U                    Naam: Clyde marengo              Omschrijving: Afrekeninf DAF Eve nt               Charlois"/>
    <x v="7"/>
  </r>
  <r>
    <n v="577733079"/>
    <s v="EUR"/>
    <n v="20130613"/>
    <n v="20130613"/>
    <n v="-2500"/>
    <s v="SEPA Overboeking                 IBAN: NL03ABNA0492228752         BIC: ABNANL2A                    Naam: Y...ME... International    Omschrijving: Afrekening factuur  alexander       juni 2013"/>
    <x v="10"/>
  </r>
  <r>
    <n v="577733079"/>
    <s v="EUR"/>
    <n v="20130613"/>
    <n v="20130613"/>
    <n v="-250"/>
    <s v="GIRO    5997964                  D monteiro entertainment         Afrekening DAF Larenkamp"/>
    <x v="1"/>
  </r>
  <r>
    <n v="577733079"/>
    <s v="EUR"/>
    <n v="20130613"/>
    <n v="20130613"/>
    <n v="-100"/>
    <s v="GIRO    6456617 Debora ms lont   Afrekening DAF event Larenkamp"/>
    <x v="2"/>
  </r>
  <r>
    <n v="577733079"/>
    <s v="EUR"/>
    <n v="20130613"/>
    <n v="20130613"/>
    <n v="-100"/>
    <s v="GIRO    6456699 Serenety Lont    afrekening DAF event             Larenkamp"/>
    <x v="2"/>
  </r>
  <r>
    <n v="577733079"/>
    <s v="EUR"/>
    <n v="20130613"/>
    <n v="20130613"/>
    <n v="-251"/>
    <s v="GIRO       4817                  Belastingdienst Apeldoor         823078917A013010                 823078917A013020                 823078917A013030"/>
    <x v="11"/>
  </r>
  <r>
    <n v="577733079"/>
    <s v="EUR"/>
    <n v="20130613"/>
    <n v="20130613"/>
    <n v="-100"/>
    <s v="SEPA Overboeking                 IBAN: NL69INGB0748984569         BIC: INGBNL2A                    Naam: ASW Anderson               Omschrijving: Vrijwilligers verg oeding DAF e     vent larenkamp"/>
    <x v="2"/>
  </r>
  <r>
    <n v="577733079"/>
    <s v="EUR"/>
    <n v="20130613"/>
    <n v="20130613"/>
    <n v="-1606.41"/>
    <s v="SEPA Overboeking                 IBAN: NL94ABNA0401978605         BIC: ABNANL2A                    Naam: GGE van Eer                Omschrijving: Schade aan Lenovo  Computer         EUR 1606,41"/>
    <x v="12"/>
  </r>
  <r>
    <n v="577733079"/>
    <s v="EUR"/>
    <n v="20130627"/>
    <n v="20130627"/>
    <n v="-10.68"/>
    <s v="MAANDBIJDRAGE ABNAMRO            PRODUCTEN EN DIENSTEN            Hebt u internetbankieren, dan is uw nota via services beschikbaar"/>
    <x v="5"/>
  </r>
  <r>
    <n v="577733079"/>
    <s v="EUR"/>
    <n v="20130725"/>
    <n v="20130725"/>
    <n v="-10.68"/>
    <s v="ABN AMRO Bank N.V.               Heeft u internetbankieren dan is uw nota beschikbaar bij Services Afschriften en Overzichten,      of u ontvangt deze per post."/>
    <x v="5"/>
  </r>
  <r>
    <n v="577733079"/>
    <s v="EUR"/>
    <n v="20130812"/>
    <n v="20130812"/>
    <n v="-250"/>
    <s v="SEPA Overboeking                 IBAN: NL94ABNA0401978605         BIC: ABNANL2A                    Naam: GGE van Eer                Omschrijving: Verrek Voorschot F urlan Felter     via prive betaa ld"/>
    <x v="2"/>
  </r>
  <r>
    <n v="577733079"/>
    <s v="EUR"/>
    <n v="20130812"/>
    <n v="20130812"/>
    <n v="-83"/>
    <s v="GIRO       4817 Belastingdienst  A013030"/>
    <x v="6"/>
  </r>
  <r>
    <n v="577733079"/>
    <s v="EUR"/>
    <n v="20130827"/>
    <n v="20130827"/>
    <n v="-10.68"/>
    <s v="ABN AMRO Bank N.V.               Heeft u internetbankieren dan is uw nota beschikbaar bij Services Afschriften en Overzichten,      of u ontvangt deze per post."/>
    <x v="5"/>
  </r>
  <r>
    <n v="577733079"/>
    <s v="EUR"/>
    <n v="20130908"/>
    <n v="20130908"/>
    <n v="-83"/>
    <s v="GIRO       4817 belastingdienst  823078917a013030"/>
    <x v="6"/>
  </r>
  <r>
    <n v="577733079"/>
    <s v="EUR"/>
    <n v="20130912"/>
    <n v="20130912"/>
    <n v="3200"/>
    <s v="SEPA Overboeking                 IBAN: NL64ABNA0644511834         BIC: ABNANL2A                    Naam: Gemeente Rotterdam Deelgem eenteChar                        Omschrijving: XX11/02572 DEC-201 XX                               Kenmerk: 11/02572"/>
    <x v="10"/>
  </r>
  <r>
    <n v="577733079"/>
    <s v="EUR"/>
    <n v="20130924"/>
    <n v="20130924"/>
    <n v="83"/>
    <s v="SEPA Overboeking                 IBAN: NL36INGB0003445588         BIC: INGBNL2A                    Naam: BELASTINGDIENST            Omschrijving: TEVEELBET. NR. 823 078917A013030    LOONH. MAART 20 13 (MALUMBANUTHE)                Kenmerk: 201309190499526"/>
    <x v="6"/>
  </r>
  <r>
    <n v="577733079"/>
    <s v="EUR"/>
    <n v="20130926"/>
    <n v="20130926"/>
    <n v="-10.68"/>
    <s v="ABN AMRO Bank N.V.               Heeft u internetbankieren dan is uw nota beschikbaar bij Services Afschriften en Overzichten,      of u ontvangt deze per post."/>
    <x v="5"/>
  </r>
  <r>
    <n v="577733079"/>
    <s v="EUR"/>
    <n v="20131024"/>
    <n v="20131024"/>
    <n v="-10.68"/>
    <s v="ABN AMRO Bank N.V.               Heeft u internetbankieren dan is uw nota beschikbaar bij Services Afschriften en Overzichten,      of u ontvangt deze per post."/>
    <x v="5"/>
  </r>
  <r>
    <n v="577733079"/>
    <s v="EUR"/>
    <n v="20131030"/>
    <n v="20131030"/>
    <n v="-193.6"/>
    <s v="SEPA Incasso algemeen doorlopend Incassant: NL96ZZZ273620000000   Naam: PostNL M  S BV             Machtiging: NL01740010206953001  Omschrijving: 0000000507714476   IBAN: NL20INGB0000004025         Kenmerk: 901007313387"/>
    <x v="12"/>
  </r>
  <r>
    <n v="577733079"/>
    <s v="EUR"/>
    <n v="20131125"/>
    <n v="20131125"/>
    <n v="-750"/>
    <s v="/TRTP/SEPA OVERBOEKING/IBAN/NL03ABNA0492228752/BIC/ABNANL2A/NAME/ Y...ME... International/REMI/Fees for MNT project Charlois/EREF/N OTPROVIDED"/>
    <x v="1"/>
  </r>
  <r>
    <n v="577733079"/>
    <s v="EUR"/>
    <n v="20131126"/>
    <n v="20131126"/>
    <n v="-10.68"/>
    <s v="ABN AMRO Bank N.V.               Heeft u internetbankieren dan is uw nota beschikbaar bij Services Afschriften en Overzichten,      of u ontvangt deze per post."/>
    <x v="5"/>
  </r>
  <r>
    <n v="577733079"/>
    <s v="EUR"/>
    <n v="20131223"/>
    <n v="20131223"/>
    <n v="-10.68"/>
    <s v="ABN AMRO Bank N.V.               Heeft u internetbankieren dan is uw nota beschikbaar bij Services Afschriften en Overzichten,      of u ontvangt deze per post.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2" firstHeaderRow="1" firstDataRow="1" firstDataCol="1"/>
  <pivotFields count="9">
    <pivotField showAll="0"/>
    <pivotField showAll="0"/>
    <pivotField showAll="0"/>
    <pivotField showAll="0"/>
    <pivotField numFmtId="2" showAll="0"/>
    <pivotField numFmtId="2" showAll="0"/>
    <pivotField dataField="1" numFmtId="2" showAll="0"/>
    <pivotField showAll="0"/>
    <pivotField axis="axisRow" showAll="0">
      <items count="10">
        <item x="3"/>
        <item x="4"/>
        <item x="2"/>
        <item x="8"/>
        <item h="1" x="7"/>
        <item x="6"/>
        <item x="0"/>
        <item x="5"/>
        <item x="1"/>
        <item t="default"/>
      </items>
    </pivotField>
  </pivotFields>
  <rowFields count="1">
    <field x="8"/>
  </rowFields>
  <rowItems count="9">
    <i>
      <x/>
    </i>
    <i>
      <x v="1"/>
    </i>
    <i>
      <x v="2"/>
    </i>
    <i>
      <x v="3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 of Transactiebedrag" fld="6" baseField="0" baseItem="0"/>
  </dataFields>
  <formats count="7">
    <format dxfId="17">
      <pivotArea collapsedLevelsAreSubtotals="1" fieldPosition="0">
        <references count="1">
          <reference field="8" count="1">
            <x v="8"/>
          </reference>
        </references>
      </pivotArea>
    </format>
    <format dxfId="16">
      <pivotArea collapsedLevelsAreSubtotals="1" fieldPosition="0">
        <references count="1">
          <reference field="8" count="1">
            <x v="2"/>
          </reference>
        </references>
      </pivotArea>
    </format>
    <format dxfId="15">
      <pivotArea collapsedLevelsAreSubtotals="1" fieldPosition="0">
        <references count="1">
          <reference field="8" count="1">
            <x v="3"/>
          </reference>
        </references>
      </pivotArea>
    </format>
    <format dxfId="14">
      <pivotArea collapsedLevelsAreSubtotals="1" fieldPosition="0">
        <references count="1">
          <reference field="8" count="1">
            <x v="0"/>
          </reference>
        </references>
      </pivotArea>
    </format>
    <format dxfId="13">
      <pivotArea collapsedLevelsAreSubtotals="1" fieldPosition="0">
        <references count="1">
          <reference field="8" count="1">
            <x v="1"/>
          </reference>
        </references>
      </pivotArea>
    </format>
    <format dxfId="12">
      <pivotArea collapsedLevelsAreSubtotals="1" fieldPosition="0">
        <references count="1">
          <reference field="8" count="1">
            <x v="5"/>
          </reference>
        </references>
      </pivotArea>
    </format>
    <format dxfId="11">
      <pivotArea collapsedLevelsAreSubtotals="1" fieldPosition="0">
        <references count="1">
          <reference field="8" count="1">
            <x v="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A3:B18" firstHeaderRow="2" firstDataRow="2" firstDataCol="1"/>
  <pivotFields count="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2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4">
        <item x="9"/>
        <item x="5"/>
        <item x="12"/>
        <item x="1"/>
        <item x="11"/>
        <item x="3"/>
        <item x="4"/>
        <item x="8"/>
        <item x="7"/>
        <item x="0"/>
        <item x="10"/>
        <item x="2"/>
        <item x="6"/>
        <item t="default"/>
      </items>
    </pivotField>
  </pivotFields>
  <rowFields count="1">
    <field x="6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um of Transactiebedrag" fld="4" baseField="0" baseItem="0"/>
  </dataFields>
  <formats count="11">
    <format dxfId="10">
      <pivotArea outline="0" fieldPosition="0">
        <references count="1">
          <reference field="6" count="1" selected="0">
            <x v="11"/>
          </reference>
        </references>
      </pivotArea>
    </format>
    <format dxfId="9">
      <pivotArea outline="0" fieldPosition="0">
        <references count="1">
          <reference field="6" count="1" selected="0">
            <x v="3"/>
          </reference>
        </references>
      </pivotArea>
    </format>
    <format dxfId="8">
      <pivotArea outline="0" fieldPosition="0">
        <references count="1">
          <reference field="6" count="1" selected="0">
            <x v="1"/>
          </reference>
        </references>
      </pivotArea>
    </format>
    <format dxfId="7">
      <pivotArea outline="0" fieldPosition="0">
        <references count="1">
          <reference field="6" count="1" selected="0">
            <x v="8"/>
          </reference>
        </references>
      </pivotArea>
    </format>
    <format dxfId="6">
      <pivotArea outline="0" fieldPosition="0">
        <references count="1">
          <reference field="6" count="1" selected="0">
            <x v="10"/>
          </reference>
        </references>
      </pivotArea>
    </format>
    <format dxfId="5">
      <pivotArea outline="0" fieldPosition="0">
        <references count="1">
          <reference field="6" count="1" selected="0">
            <x v="0"/>
          </reference>
        </references>
      </pivotArea>
    </format>
    <format dxfId="4">
      <pivotArea outline="0" fieldPosition="0">
        <references count="1">
          <reference field="6" count="1" selected="0">
            <x v="2"/>
          </reference>
        </references>
      </pivotArea>
    </format>
    <format dxfId="3">
      <pivotArea outline="0" fieldPosition="0">
        <references count="1">
          <reference field="6" count="1" selected="0">
            <x v="5"/>
          </reference>
        </references>
      </pivotArea>
    </format>
    <format dxfId="2">
      <pivotArea outline="0" fieldPosition="0">
        <references count="1">
          <reference field="6" count="1" selected="0">
            <x v="7"/>
          </reference>
        </references>
      </pivotArea>
    </format>
    <format dxfId="1">
      <pivotArea outline="0" fieldPosition="0">
        <references count="1">
          <reference field="6" count="1" selected="0">
            <x v="6"/>
          </reference>
        </references>
      </pivotArea>
    </format>
    <format dxfId="0">
      <pivotArea outline="0" fieldPosition="0">
        <references count="1">
          <reference field="6" count="1" selected="0">
            <x v="4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Normal="100" workbookViewId="0">
      <pane ySplit="4" topLeftCell="A23" activePane="bottomLeft" state="frozen"/>
      <selection pane="bottomLeft" activeCell="C27" sqref="C27"/>
    </sheetView>
  </sheetViews>
  <sheetFormatPr defaultRowHeight="12.75"/>
  <cols>
    <col min="1" max="1" width="36.140625" customWidth="1"/>
    <col min="2" max="2" width="24.28515625" bestFit="1" customWidth="1"/>
    <col min="3" max="3" width="15.42578125" customWidth="1"/>
    <col min="4" max="4" width="13.7109375" style="22" bestFit="1" customWidth="1"/>
    <col min="5" max="5" width="9.28515625" style="22" bestFit="1" customWidth="1"/>
    <col min="6" max="6" width="31.5703125" customWidth="1"/>
    <col min="7" max="7" width="11.85546875" bestFit="1" customWidth="1"/>
    <col min="8" max="8" width="14.7109375" bestFit="1" customWidth="1"/>
  </cols>
  <sheetData>
    <row r="1" spans="1:13" ht="18">
      <c r="A1" s="12" t="s">
        <v>143</v>
      </c>
    </row>
    <row r="3" spans="1:13">
      <c r="A3" s="10" t="s">
        <v>0</v>
      </c>
      <c r="E3" s="49" t="s">
        <v>5</v>
      </c>
    </row>
    <row r="4" spans="1:13" s="11" customFormat="1">
      <c r="A4" s="11" t="s">
        <v>1</v>
      </c>
      <c r="B4" s="11" t="s">
        <v>2</v>
      </c>
      <c r="C4" s="11" t="s">
        <v>3</v>
      </c>
      <c r="D4" s="23" t="s">
        <v>4</v>
      </c>
      <c r="E4" s="44" t="s">
        <v>1</v>
      </c>
      <c r="F4" s="11" t="s">
        <v>2</v>
      </c>
      <c r="G4" s="11" t="s">
        <v>3</v>
      </c>
      <c r="H4" s="11" t="s">
        <v>4</v>
      </c>
    </row>
    <row r="5" spans="1:13">
      <c r="A5">
        <v>1000</v>
      </c>
      <c r="B5" t="s">
        <v>6</v>
      </c>
      <c r="C5" s="4">
        <v>0</v>
      </c>
      <c r="D5" s="46">
        <v>0</v>
      </c>
      <c r="E5" s="50">
        <v>2000</v>
      </c>
      <c r="F5" t="s">
        <v>17</v>
      </c>
      <c r="G5" s="4">
        <v>0</v>
      </c>
      <c r="H5" s="4">
        <v>0</v>
      </c>
    </row>
    <row r="6" spans="1:13">
      <c r="A6">
        <v>1020</v>
      </c>
      <c r="B6" t="s">
        <v>7</v>
      </c>
      <c r="C6" s="4">
        <v>1002.71</v>
      </c>
      <c r="D6" s="46">
        <v>2518.7600000000002</v>
      </c>
      <c r="E6" s="50">
        <v>2050</v>
      </c>
      <c r="F6" t="s">
        <v>18</v>
      </c>
      <c r="G6" s="4">
        <v>0</v>
      </c>
      <c r="H6" s="4">
        <v>0</v>
      </c>
    </row>
    <row r="7" spans="1:13">
      <c r="A7">
        <v>1030</v>
      </c>
      <c r="B7" t="s">
        <v>88</v>
      </c>
      <c r="C7" s="4">
        <v>0</v>
      </c>
      <c r="D7" s="46">
        <v>0</v>
      </c>
      <c r="E7" s="50">
        <v>2100</v>
      </c>
      <c r="F7" t="s">
        <v>19</v>
      </c>
      <c r="G7" s="4">
        <v>0</v>
      </c>
      <c r="H7" s="4">
        <v>0</v>
      </c>
    </row>
    <row r="8" spans="1:13">
      <c r="A8">
        <v>1040</v>
      </c>
      <c r="B8" t="s">
        <v>113</v>
      </c>
      <c r="C8" s="4">
        <v>21226.59</v>
      </c>
      <c r="D8" s="46">
        <v>46</v>
      </c>
      <c r="E8" s="50">
        <v>2110</v>
      </c>
      <c r="F8" t="s">
        <v>20</v>
      </c>
      <c r="G8" s="4">
        <v>0</v>
      </c>
      <c r="H8" s="4">
        <v>0</v>
      </c>
    </row>
    <row r="9" spans="1:13">
      <c r="A9">
        <v>1100</v>
      </c>
      <c r="B9" t="s">
        <v>8</v>
      </c>
      <c r="C9" s="4">
        <v>9600</v>
      </c>
      <c r="D9" s="46">
        <v>0</v>
      </c>
      <c r="E9" s="50">
        <v>2120</v>
      </c>
      <c r="F9" t="s">
        <v>21</v>
      </c>
      <c r="G9" s="4">
        <v>0</v>
      </c>
      <c r="H9" s="4">
        <v>0</v>
      </c>
    </row>
    <row r="10" spans="1:13">
      <c r="A10">
        <v>1200</v>
      </c>
      <c r="B10" t="s">
        <v>9</v>
      </c>
      <c r="C10" s="4">
        <v>0</v>
      </c>
      <c r="D10" s="46">
        <v>0</v>
      </c>
      <c r="E10" s="50">
        <v>2200</v>
      </c>
      <c r="F10" t="s">
        <v>22</v>
      </c>
      <c r="G10" s="4">
        <v>-22229.3</v>
      </c>
      <c r="H10" s="4">
        <f>G10</f>
        <v>-22229.3</v>
      </c>
    </row>
    <row r="11" spans="1:13">
      <c r="A11">
        <v>1300</v>
      </c>
      <c r="B11" t="s">
        <v>10</v>
      </c>
      <c r="C11" s="4">
        <v>0</v>
      </c>
      <c r="D11" s="46">
        <v>0</v>
      </c>
      <c r="E11" s="50">
        <v>1810</v>
      </c>
      <c r="F11" t="str">
        <f>'SYS-Rekeningen'!B16</f>
        <v>af te dragen loonheffing</v>
      </c>
      <c r="G11" s="4">
        <v>0</v>
      </c>
      <c r="H11" s="4">
        <v>0</v>
      </c>
    </row>
    <row r="12" spans="1:13">
      <c r="A12">
        <v>1310</v>
      </c>
      <c r="B12" t="s">
        <v>11</v>
      </c>
      <c r="C12" s="4">
        <v>0</v>
      </c>
      <c r="D12" s="46">
        <v>0</v>
      </c>
      <c r="E12" s="50">
        <v>1820</v>
      </c>
      <c r="F12" t="str">
        <f>'SYS-Rekeningen'!B17</f>
        <v>af te dragen UVI</v>
      </c>
      <c r="G12" s="4">
        <v>0</v>
      </c>
      <c r="H12" s="4">
        <v>0</v>
      </c>
    </row>
    <row r="13" spans="1:13">
      <c r="A13">
        <v>1320</v>
      </c>
      <c r="B13" t="s">
        <v>12</v>
      </c>
      <c r="C13" s="4">
        <v>0</v>
      </c>
      <c r="D13" s="46">
        <v>0</v>
      </c>
      <c r="E13" s="50">
        <v>1830</v>
      </c>
      <c r="F13" t="str">
        <f>'SYS-Rekeningen'!B18</f>
        <v>af te dragen zvw</v>
      </c>
      <c r="G13" s="4">
        <v>0</v>
      </c>
      <c r="H13" s="4">
        <v>0</v>
      </c>
      <c r="K13" s="53" t="s">
        <v>225</v>
      </c>
      <c r="L13">
        <v>90</v>
      </c>
    </row>
    <row r="14" spans="1:13">
      <c r="A14">
        <v>1330</v>
      </c>
      <c r="B14" t="s">
        <v>13</v>
      </c>
      <c r="C14" s="4">
        <v>0</v>
      </c>
      <c r="D14" s="46">
        <v>0</v>
      </c>
      <c r="E14" s="50">
        <v>2300</v>
      </c>
      <c r="F14" t="str">
        <f>'SYS-Rekeningen'!B26</f>
        <v>Vooruitontvangen subsidiebedragen</v>
      </c>
      <c r="G14" s="4">
        <v>0</v>
      </c>
      <c r="H14" s="4">
        <v>0</v>
      </c>
      <c r="K14" s="53" t="s">
        <v>226</v>
      </c>
      <c r="M14">
        <v>90</v>
      </c>
    </row>
    <row r="15" spans="1:13">
      <c r="A15">
        <v>1340</v>
      </c>
      <c r="B15" t="s">
        <v>14</v>
      </c>
      <c r="C15" s="4">
        <v>0</v>
      </c>
      <c r="D15" s="46">
        <v>0</v>
      </c>
      <c r="E15" s="50"/>
    </row>
    <row r="16" spans="1:13">
      <c r="A16">
        <v>1350</v>
      </c>
      <c r="B16" t="s">
        <v>15</v>
      </c>
      <c r="C16" s="4">
        <v>0</v>
      </c>
      <c r="D16" s="46">
        <v>0</v>
      </c>
      <c r="E16" s="50"/>
      <c r="K16" s="53" t="s">
        <v>225</v>
      </c>
      <c r="L16">
        <v>10</v>
      </c>
    </row>
    <row r="17" spans="1:13">
      <c r="A17">
        <v>1360</v>
      </c>
      <c r="B17" t="s">
        <v>16</v>
      </c>
      <c r="C17" s="4">
        <v>0</v>
      </c>
      <c r="D17" s="46">
        <v>0</v>
      </c>
      <c r="E17" s="50"/>
      <c r="M17">
        <v>10</v>
      </c>
    </row>
    <row r="18" spans="1:13">
      <c r="A18" s="50">
        <v>1840</v>
      </c>
      <c r="B18" t="str">
        <f>'SYS-Rekeningen'!B19</f>
        <v>netto salarissen</v>
      </c>
      <c r="C18" s="4">
        <v>0</v>
      </c>
      <c r="D18" s="46">
        <v>0</v>
      </c>
      <c r="E18" s="50"/>
    </row>
    <row r="19" spans="1:13">
      <c r="A19" s="22"/>
      <c r="C19" s="4"/>
      <c r="D19" s="4"/>
      <c r="E19" s="50"/>
    </row>
    <row r="20" spans="1:13">
      <c r="A20" s="22"/>
      <c r="C20" s="4"/>
      <c r="D20" s="4"/>
      <c r="E20" s="50"/>
    </row>
    <row r="21" spans="1:13">
      <c r="A21" s="22"/>
      <c r="C21" s="4"/>
      <c r="D21" s="4"/>
      <c r="E21" s="50"/>
    </row>
    <row r="22" spans="1:13">
      <c r="E22" s="50"/>
    </row>
    <row r="23" spans="1:13">
      <c r="B23" s="25" t="s">
        <v>96</v>
      </c>
      <c r="C23" s="25"/>
      <c r="D23" s="47">
        <f>IF('W&amp;V Rekening'!C33&lt;0,(-1*'W&amp;V Rekening'!C33),0)</f>
        <v>19664.54</v>
      </c>
      <c r="E23" s="50"/>
      <c r="F23" s="25" t="s">
        <v>95</v>
      </c>
      <c r="G23" s="25"/>
      <c r="H23" s="26"/>
    </row>
    <row r="24" spans="1:13">
      <c r="E24" s="50"/>
      <c r="H24" t="s">
        <v>94</v>
      </c>
    </row>
    <row r="25" spans="1:13">
      <c r="B25" s="10" t="s">
        <v>23</v>
      </c>
      <c r="C25" s="14"/>
      <c r="D25" s="48">
        <f>SUM(D5:D23)</f>
        <v>22229.300000000003</v>
      </c>
      <c r="E25" s="50"/>
      <c r="F25" s="10" t="s">
        <v>24</v>
      </c>
      <c r="G25" s="14"/>
      <c r="H25" s="14">
        <f>SUM(H5:H23)</f>
        <v>-22229.3</v>
      </c>
    </row>
    <row r="27" spans="1:13">
      <c r="B27" s="10" t="s">
        <v>99</v>
      </c>
      <c r="C27" s="14">
        <f>H25+D25</f>
        <v>0</v>
      </c>
    </row>
    <row r="30" spans="1:13">
      <c r="A30" s="10"/>
      <c r="D30" s="46"/>
    </row>
    <row r="32" spans="1:13">
      <c r="A32" s="53"/>
    </row>
    <row r="33" spans="1:3">
      <c r="A33" s="53"/>
    </row>
    <row r="35" spans="1:3">
      <c r="A35" s="10"/>
      <c r="C35" s="8"/>
    </row>
    <row r="36" spans="1:3">
      <c r="B36" s="8"/>
    </row>
    <row r="37" spans="1:3">
      <c r="B37" s="8"/>
    </row>
    <row r="39" spans="1:3">
      <c r="A39" s="10"/>
    </row>
    <row r="40" spans="1:3">
      <c r="A40" s="53"/>
      <c r="B40" s="8"/>
    </row>
    <row r="41" spans="1:3">
      <c r="A41" s="53"/>
      <c r="B41" s="8"/>
    </row>
    <row r="42" spans="1:3">
      <c r="A42" s="53"/>
      <c r="B42" s="8"/>
    </row>
    <row r="44" spans="1:3">
      <c r="A44" s="10"/>
    </row>
    <row r="45" spans="1:3">
      <c r="A45" s="53"/>
    </row>
    <row r="47" spans="1:3">
      <c r="A47" s="53"/>
    </row>
    <row r="48" spans="1:3">
      <c r="A48" s="53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3:C18"/>
  <sheetViews>
    <sheetView workbookViewId="0">
      <selection activeCell="C24" sqref="C24"/>
    </sheetView>
  </sheetViews>
  <sheetFormatPr defaultRowHeight="12.75"/>
  <cols>
    <col min="1" max="1" width="24.85546875" bestFit="1" customWidth="1"/>
    <col min="2" max="2" width="9" bestFit="1" customWidth="1"/>
  </cols>
  <sheetData>
    <row r="3" spans="1:3">
      <c r="A3" s="67" t="s">
        <v>153</v>
      </c>
      <c r="B3" s="66"/>
    </row>
    <row r="4" spans="1:3">
      <c r="A4" s="67" t="s">
        <v>239</v>
      </c>
      <c r="B4" s="66" t="s">
        <v>238</v>
      </c>
    </row>
    <row r="5" spans="1:3">
      <c r="A5" s="65" t="s">
        <v>237</v>
      </c>
      <c r="B5" s="73">
        <v>-108.9</v>
      </c>
    </row>
    <row r="6" spans="1:3">
      <c r="A6" s="64" t="s">
        <v>90</v>
      </c>
      <c r="B6" s="72">
        <v>-118.81000000000003</v>
      </c>
    </row>
    <row r="7" spans="1:3">
      <c r="A7" s="64" t="s">
        <v>236</v>
      </c>
      <c r="B7" s="72">
        <v>-1800.01</v>
      </c>
    </row>
    <row r="8" spans="1:3">
      <c r="A8" s="64" t="s">
        <v>235</v>
      </c>
      <c r="B8" s="72">
        <v>-15130</v>
      </c>
      <c r="C8" t="s">
        <v>242</v>
      </c>
    </row>
    <row r="9" spans="1:3">
      <c r="A9" s="64" t="s">
        <v>234</v>
      </c>
      <c r="B9" s="72">
        <v>-251</v>
      </c>
    </row>
    <row r="10" spans="1:3">
      <c r="A10" s="64" t="s">
        <v>32</v>
      </c>
      <c r="B10" s="72">
        <v>-3684.25</v>
      </c>
    </row>
    <row r="11" spans="1:3">
      <c r="A11" s="64" t="s">
        <v>233</v>
      </c>
      <c r="B11" s="72">
        <v>-600</v>
      </c>
    </row>
    <row r="12" spans="1:3">
      <c r="A12" s="64" t="s">
        <v>232</v>
      </c>
      <c r="B12" s="72">
        <v>1170.1400000000001</v>
      </c>
    </row>
    <row r="13" spans="1:3">
      <c r="A13" s="64" t="s">
        <v>231</v>
      </c>
      <c r="B13" s="72">
        <v>-3869.71</v>
      </c>
    </row>
    <row r="14" spans="1:3">
      <c r="A14" s="64" t="s">
        <v>230</v>
      </c>
      <c r="B14" s="63">
        <v>21226.59</v>
      </c>
    </row>
    <row r="15" spans="1:3">
      <c r="A15" s="64" t="s">
        <v>229</v>
      </c>
      <c r="B15" s="72">
        <v>7100</v>
      </c>
      <c r="C15" t="s">
        <v>243</v>
      </c>
    </row>
    <row r="16" spans="1:3">
      <c r="A16" s="64" t="s">
        <v>228</v>
      </c>
      <c r="B16" s="72">
        <v>-2375</v>
      </c>
    </row>
    <row r="17" spans="1:3">
      <c r="A17" s="64" t="s">
        <v>227</v>
      </c>
      <c r="B17" s="63">
        <v>-43</v>
      </c>
      <c r="C17" t="s">
        <v>244</v>
      </c>
    </row>
    <row r="18" spans="1:3">
      <c r="A18" s="62" t="s">
        <v>154</v>
      </c>
      <c r="B18" s="61">
        <v>1516.0499999999993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workbookViewId="0">
      <pane ySplit="4" topLeftCell="A8" activePane="bottomLeft" state="frozen"/>
      <selection pane="bottomLeft" activeCell="C8" sqref="C8"/>
    </sheetView>
  </sheetViews>
  <sheetFormatPr defaultRowHeight="12.75"/>
  <cols>
    <col min="2" max="2" width="30.85546875" bestFit="1" customWidth="1"/>
    <col min="3" max="3" width="12.7109375" style="22" customWidth="1"/>
    <col min="4" max="4" width="9.140625" style="22"/>
    <col min="5" max="5" width="40.7109375" customWidth="1"/>
    <col min="6" max="6" width="13.28515625" customWidth="1"/>
    <col min="8" max="8" width="10.85546875" bestFit="1" customWidth="1"/>
    <col min="11" max="11" width="11.85546875" bestFit="1" customWidth="1"/>
    <col min="15" max="15" width="10.85546875" bestFit="1" customWidth="1"/>
  </cols>
  <sheetData>
    <row r="1" spans="1:11" ht="18">
      <c r="A1" s="12" t="s">
        <v>142</v>
      </c>
    </row>
    <row r="3" spans="1:11">
      <c r="A3" s="10" t="s">
        <v>25</v>
      </c>
      <c r="D3" s="49" t="s">
        <v>26</v>
      </c>
    </row>
    <row r="4" spans="1:11" s="11" customFormat="1">
      <c r="A4" s="11" t="s">
        <v>1</v>
      </c>
      <c r="B4" s="11" t="s">
        <v>2</v>
      </c>
      <c r="C4" s="23" t="s">
        <v>4</v>
      </c>
      <c r="D4" s="44" t="s">
        <v>1</v>
      </c>
      <c r="E4" s="11" t="s">
        <v>2</v>
      </c>
      <c r="F4" s="11" t="s">
        <v>4</v>
      </c>
    </row>
    <row r="5" spans="1:11">
      <c r="A5">
        <v>3000</v>
      </c>
      <c r="B5" t="s">
        <v>27</v>
      </c>
      <c r="C5" s="46">
        <f>SUMIF(Journaal!$E$4:$E$1163,A5,Journaal!$F$4:$F$1163)-SUMIF(Journaal!$D$4:$D$1163,A5,Journaal!$F$4:$F$1163)</f>
        <v>0</v>
      </c>
      <c r="D5" s="50">
        <v>4000</v>
      </c>
      <c r="E5" t="s">
        <v>46</v>
      </c>
      <c r="F5" s="4">
        <f>Sheet1!B15+2500</f>
        <v>9600</v>
      </c>
    </row>
    <row r="6" spans="1:11">
      <c r="A6">
        <v>3100</v>
      </c>
      <c r="B6" t="s">
        <v>28</v>
      </c>
      <c r="C6" s="46">
        <f>SUMIF(Journaal!$E$4:$E$1163,A6,Journaal!$F$4:$F$1163)-SUMIF(Journaal!$D$4:$D$1163,A6,Journaal!$F$4:$F$1163)</f>
        <v>0</v>
      </c>
      <c r="D6" s="50">
        <v>4100</v>
      </c>
      <c r="E6" t="s">
        <v>47</v>
      </c>
      <c r="F6" s="4">
        <f>Sheet1!B12</f>
        <v>1170.1400000000001</v>
      </c>
    </row>
    <row r="7" spans="1:11">
      <c r="A7">
        <v>3101</v>
      </c>
      <c r="B7" t="s">
        <v>127</v>
      </c>
      <c r="C7" s="46">
        <f>Sheet1!B8-2500+Sheet1!B11+146</f>
        <v>-18084</v>
      </c>
      <c r="D7" s="50"/>
      <c r="F7" s="4"/>
    </row>
    <row r="8" spans="1:11">
      <c r="A8">
        <v>3110</v>
      </c>
      <c r="B8" t="s">
        <v>29</v>
      </c>
      <c r="C8" s="46">
        <f>SUMIF(Journaal!$E$4:$E$1163,A8,Journaal!$F$4:$F$1163)-SUMIF(Journaal!$D$4:$D$1163,A8,Journaal!$F$4:$F$1163)</f>
        <v>0</v>
      </c>
      <c r="D8" s="50">
        <v>4200</v>
      </c>
      <c r="E8" t="s">
        <v>48</v>
      </c>
      <c r="F8" s="4">
        <v>0</v>
      </c>
    </row>
    <row r="9" spans="1:11">
      <c r="A9">
        <v>3115</v>
      </c>
      <c r="B9" t="s">
        <v>139</v>
      </c>
      <c r="C9" s="46">
        <f>Sheet1!B16</f>
        <v>-2375</v>
      </c>
      <c r="D9" s="50"/>
      <c r="F9" s="4"/>
    </row>
    <row r="10" spans="1:11">
      <c r="A10">
        <v>3120</v>
      </c>
      <c r="B10" t="s">
        <v>30</v>
      </c>
      <c r="C10" s="46">
        <f>SUMIF(Journaal!$E$4:$E$1163,A10,Journaal!$F$4:$F$1163)-SUMIF(Journaal!$D$4:$D$1163,A10,Journaal!$F$4:$F$1163)</f>
        <v>0</v>
      </c>
      <c r="D10" s="50">
        <v>4300</v>
      </c>
      <c r="E10" t="s">
        <v>138</v>
      </c>
      <c r="F10" s="4">
        <f>SUMIF(Journaal!$E$4:$E$1163,D10,Journaal!$F$4:$F$1163)-SUMIF(Journaal!$D$4:$D$1163,D10,Journaal!$F$4:$F$1163)</f>
        <v>0</v>
      </c>
    </row>
    <row r="11" spans="1:11">
      <c r="A11">
        <v>3130</v>
      </c>
      <c r="B11" s="33" t="s">
        <v>100</v>
      </c>
      <c r="C11" s="46">
        <f>SUMIF(Journaal!$E$4:$E$1163,A11,Journaal!$F$4:$F$1163)-SUMIF(Journaal!$D$4:$D$1163,A11,Journaal!$F$4:$F$1163)</f>
        <v>0</v>
      </c>
      <c r="D11" s="50"/>
    </row>
    <row r="12" spans="1:11">
      <c r="A12">
        <v>3140</v>
      </c>
      <c r="B12" s="1" t="s">
        <v>31</v>
      </c>
      <c r="C12" s="46">
        <f>SUMIF(Journaal!$E$4:$E$1163,A12,Journaal!$F$4:$F$1163)-SUMIF(Journaal!$D$4:$D$1163,A12,Journaal!$F$4:$F$1163)</f>
        <v>0</v>
      </c>
      <c r="D12" s="50"/>
      <c r="H12" s="4"/>
    </row>
    <row r="13" spans="1:11">
      <c r="A13">
        <v>3200</v>
      </c>
      <c r="B13" s="1" t="s">
        <v>32</v>
      </c>
      <c r="C13" s="46">
        <f>Sheet1!B10</f>
        <v>-3684.25</v>
      </c>
      <c r="D13" s="50"/>
      <c r="K13" s="4"/>
    </row>
    <row r="14" spans="1:11">
      <c r="A14">
        <v>3210</v>
      </c>
      <c r="B14" s="1" t="s">
        <v>33</v>
      </c>
      <c r="C14" s="46">
        <f>SUMIF(Journaal!$E$4:$E$1163,A14,Journaal!$F$4:$F$1163)-SUMIF(Journaal!$D$4:$D$1163,A14,Journaal!$F$4:$F$1163)</f>
        <v>0</v>
      </c>
      <c r="D14" s="50"/>
    </row>
    <row r="15" spans="1:11">
      <c r="A15">
        <v>3220</v>
      </c>
      <c r="B15" s="1" t="s">
        <v>141</v>
      </c>
      <c r="C15" s="46">
        <f>Sheet1!B13</f>
        <v>-3869.71</v>
      </c>
      <c r="D15" s="50"/>
    </row>
    <row r="16" spans="1:11">
      <c r="A16">
        <v>3230</v>
      </c>
      <c r="B16" s="1" t="s">
        <v>34</v>
      </c>
      <c r="C16" s="46">
        <f>SUMIF(Journaal!$E$4:$E$1163,A16,Journaal!$F$4:$F$1163)-SUMIF(Journaal!$D$4:$D$1163,A16,Journaal!$F$4:$F$1163)</f>
        <v>0</v>
      </c>
      <c r="D16" s="50"/>
    </row>
    <row r="17" spans="1:15">
      <c r="A17">
        <v>3240</v>
      </c>
      <c r="B17" s="1" t="s">
        <v>35</v>
      </c>
      <c r="C17" s="46">
        <f>Sheet1!B5+Sheet1!B7-143</f>
        <v>-2051.91</v>
      </c>
      <c r="D17" s="50"/>
    </row>
    <row r="18" spans="1:15">
      <c r="A18">
        <v>3250</v>
      </c>
      <c r="B18" s="1" t="s">
        <v>36</v>
      </c>
      <c r="C18" s="46">
        <f>SUMIF(Journaal!$E$4:$E$1163,A18,Journaal!$F$4:$F$1163)-SUMIF(Journaal!$D$4:$D$1163,A18,Journaal!$F$4:$F$1163)</f>
        <v>0</v>
      </c>
      <c r="D18" s="50"/>
      <c r="O18" s="4"/>
    </row>
    <row r="19" spans="1:15">
      <c r="A19">
        <v>3260</v>
      </c>
      <c r="B19" s="1" t="s">
        <v>37</v>
      </c>
      <c r="C19" s="46">
        <f>SUMIF(Journaal!$E$4:$E$1163,A19,Journaal!$F$4:$F$1163)-SUMIF(Journaal!$D$4:$D$1163,A19,Journaal!$F$4:$F$1163)</f>
        <v>0</v>
      </c>
      <c r="D19" s="50"/>
    </row>
    <row r="20" spans="1:15">
      <c r="A20">
        <v>3270</v>
      </c>
      <c r="B20" s="1" t="s">
        <v>38</v>
      </c>
      <c r="C20" s="46">
        <f>SUMIF(Journaal!$E$4:$E$1163,A20,Journaal!$F$4:$F$1163)-SUMIF(Journaal!$D$4:$D$1163,A20,Journaal!$F$4:$F$1163)</f>
        <v>0</v>
      </c>
      <c r="D20" s="50"/>
    </row>
    <row r="21" spans="1:15">
      <c r="A21">
        <v>3280</v>
      </c>
      <c r="B21" s="1" t="s">
        <v>39</v>
      </c>
      <c r="C21" s="46">
        <f>SUMIF(Journaal!$E$4:$E$1163,A21,Journaal!$F$4:$F$1163)-SUMIF(Journaal!$D$4:$D$1163,A21,Journaal!$F$4:$F$1163)</f>
        <v>0</v>
      </c>
      <c r="D21" s="50"/>
    </row>
    <row r="22" spans="1:15">
      <c r="A22">
        <v>3290</v>
      </c>
      <c r="B22" s="1" t="s">
        <v>40</v>
      </c>
      <c r="C22" s="46">
        <f>SUMIF(Journaal!$E$4:$E$1163,A22,Journaal!$F$4:$F$1163)-SUMIF(Journaal!$D$4:$D$1163,A22,Journaal!$F$4:$F$1163)</f>
        <v>0</v>
      </c>
      <c r="D22" s="50"/>
    </row>
    <row r="23" spans="1:15">
      <c r="A23">
        <v>3300</v>
      </c>
      <c r="B23" s="1" t="s">
        <v>41</v>
      </c>
      <c r="C23" s="46">
        <f>SUMIF(Journaal!$E$4:$E$1163,A23,Journaal!$F$4:$F$1163)-SUMIF(Journaal!$D$4:$D$1163,A23,Journaal!$F$4:$F$1163)</f>
        <v>0</v>
      </c>
      <c r="D23" s="50"/>
    </row>
    <row r="24" spans="1:15">
      <c r="A24">
        <v>3310</v>
      </c>
      <c r="B24" s="1" t="s">
        <v>90</v>
      </c>
      <c r="C24" s="46">
        <f>Sheet1!B6</f>
        <v>-118.81000000000003</v>
      </c>
      <c r="D24" s="50"/>
    </row>
    <row r="25" spans="1:15">
      <c r="A25">
        <v>3320</v>
      </c>
      <c r="B25" s="1" t="s">
        <v>42</v>
      </c>
      <c r="C25" s="46">
        <f>SUMIF(Journaal!$E$4:$E$1163,A25,Journaal!$F$4:$F$1163)-SUMIF(Journaal!$D$4:$D$1163,A25,Journaal!$F$4:$F$1163)</f>
        <v>0</v>
      </c>
      <c r="D25" s="50"/>
    </row>
    <row r="26" spans="1:15">
      <c r="A26">
        <v>3330</v>
      </c>
      <c r="B26" s="1" t="s">
        <v>43</v>
      </c>
      <c r="C26" s="46">
        <f>SUMIF(Journaal!$E$4:$E$1163,A26,Journaal!$F$4:$F$1163)-SUMIF(Journaal!$D$4:$D$1163,A26,Journaal!$F$4:$F$1163)</f>
        <v>0</v>
      </c>
      <c r="D26" s="50"/>
    </row>
    <row r="27" spans="1:15">
      <c r="A27">
        <v>3340</v>
      </c>
      <c r="B27" s="1" t="s">
        <v>44</v>
      </c>
      <c r="C27" s="46">
        <f>Sheet1!B9</f>
        <v>-251</v>
      </c>
      <c r="D27" s="50"/>
    </row>
    <row r="28" spans="1:15">
      <c r="A28">
        <v>3350</v>
      </c>
      <c r="B28" s="1" t="s">
        <v>131</v>
      </c>
      <c r="C28" s="46">
        <v>0</v>
      </c>
      <c r="D28" s="50"/>
    </row>
    <row r="29" spans="1:15">
      <c r="A29">
        <v>3360</v>
      </c>
      <c r="B29" s="1" t="s">
        <v>98</v>
      </c>
      <c r="C29" s="46">
        <f>SUMIF(Journaal!$E$4:$E$1163,A29,Journaal!$F$4:$F$1163)-SUMIF(Journaal!$D$4:$D$1163,A29,Journaal!$F$4:$F$1163)</f>
        <v>0</v>
      </c>
      <c r="D29" s="50"/>
    </row>
    <row r="30" spans="1:15">
      <c r="A30">
        <v>3370</v>
      </c>
      <c r="B30" s="1" t="s">
        <v>111</v>
      </c>
      <c r="C30" s="46">
        <f>SUMIF(Journaal!$E$4:$E$1163,A30,Journaal!$F$4:$F$1163)-SUMIF(Journaal!$D$4:$D$1163,A30,Journaal!$F$4:$F$1163)</f>
        <v>0</v>
      </c>
      <c r="D30" s="50"/>
    </row>
    <row r="31" spans="1:15">
      <c r="C31" s="51"/>
      <c r="D31" s="50"/>
    </row>
    <row r="32" spans="1:15" s="10" customFormat="1">
      <c r="B32" s="13" t="s">
        <v>45</v>
      </c>
      <c r="C32" s="48">
        <f>SUM(C5:C31)</f>
        <v>-30434.68</v>
      </c>
      <c r="D32" s="49"/>
      <c r="E32" s="10" t="s">
        <v>49</v>
      </c>
      <c r="F32" s="14">
        <f>SUM(F5:F10)</f>
        <v>10770.14</v>
      </c>
    </row>
    <row r="33" spans="2:4" s="10" customFormat="1" ht="25.5">
      <c r="B33" s="13" t="s">
        <v>50</v>
      </c>
      <c r="C33" s="48">
        <f>F32+C32</f>
        <v>-19664.54</v>
      </c>
      <c r="D33" s="49"/>
    </row>
  </sheetData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63"/>
  <sheetViews>
    <sheetView workbookViewId="0">
      <pane ySplit="3" topLeftCell="A4" activePane="bottomLeft" state="frozen"/>
      <selection pane="bottomLeft" activeCell="C30" sqref="C30"/>
    </sheetView>
  </sheetViews>
  <sheetFormatPr defaultRowHeight="12.75"/>
  <cols>
    <col min="1" max="1" width="6.5703125" style="6" customWidth="1"/>
    <col min="2" max="2" width="22.28515625" style="3" customWidth="1"/>
    <col min="3" max="3" width="123.28515625" style="22" customWidth="1"/>
    <col min="4" max="4" width="11.7109375" style="2" bestFit="1" customWidth="1"/>
    <col min="5" max="5" width="12" style="2" bestFit="1" customWidth="1"/>
    <col min="6" max="6" width="12.28515625" style="4" bestFit="1" customWidth="1"/>
    <col min="7" max="7" width="10.7109375" bestFit="1" customWidth="1"/>
    <col min="8" max="8" width="3.140625" style="9" bestFit="1" customWidth="1"/>
    <col min="9" max="9" width="9.28515625" style="4" customWidth="1"/>
    <col min="10" max="10" width="10.28515625" bestFit="1" customWidth="1"/>
  </cols>
  <sheetData>
    <row r="1" spans="1:9" ht="18">
      <c r="A1" s="15" t="s">
        <v>144</v>
      </c>
    </row>
    <row r="3" spans="1:9" s="11" customFormat="1">
      <c r="A3" s="16" t="s">
        <v>52</v>
      </c>
      <c r="B3" s="17" t="s">
        <v>51</v>
      </c>
      <c r="C3" s="23" t="s">
        <v>2</v>
      </c>
      <c r="D3" s="16" t="s">
        <v>53</v>
      </c>
      <c r="E3" s="16" t="s">
        <v>54</v>
      </c>
      <c r="F3" s="18" t="s">
        <v>55</v>
      </c>
      <c r="G3" s="11" t="s">
        <v>56</v>
      </c>
      <c r="H3" s="21" t="s">
        <v>57</v>
      </c>
      <c r="I3" s="18" t="s">
        <v>58</v>
      </c>
    </row>
    <row r="4" spans="1:9">
      <c r="A4" s="5">
        <f>IF(B4="","",IF(A3="Nr",1,A3+1))</f>
        <v>1</v>
      </c>
      <c r="B4" s="3">
        <v>40544</v>
      </c>
      <c r="C4" s="52" t="s">
        <v>130</v>
      </c>
      <c r="D4" s="2">
        <v>3350</v>
      </c>
      <c r="E4" s="2">
        <v>1020</v>
      </c>
      <c r="F4" s="4" t="e">
        <f>-#REF!</f>
        <v>#REF!</v>
      </c>
      <c r="H4" s="9" t="str">
        <f>IF(G4='SYS-BTWCodes'!$A$4,'SYS-BTWCodes'!$C$4,IF(G4='SYS-BTWCodes'!$A$5,'SYS-BTWCodes'!$C$5,IF(G4='SYS-BTWCodes'!$A$6,'SYS-BTWCodes'!$C$6,IF(G4='SYS-BTWCodes'!$A$7,'SYS-BTWCodes'!$C$7,IF(G4='SYS-BTWCodes'!$A$8,'SYS-BTWCodes'!$C$8,IF(G4='SYS-BTWCodes'!$A$9,'SYS-BTWCodes'!$C$9,IF(G4='SYS-BTWCodes'!$A$10,'SYS-BTWCodes'!$C$10,IF(G4='SYS-BTWCodes'!$A$11,'SYS-BTWCodes'!$C$11,""))))))))</f>
        <v/>
      </c>
      <c r="I4" s="4" t="str">
        <f>IF(H4="","",ROUND((F4*(H4/100)),2))</f>
        <v/>
      </c>
    </row>
    <row r="5" spans="1:9">
      <c r="A5" s="5" t="str">
        <f>IF(B5="","",IF(#REF!="Nr",1,#REF!+1))</f>
        <v/>
      </c>
      <c r="C5" s="24"/>
    </row>
    <row r="6" spans="1:9">
      <c r="A6" s="5" t="str">
        <f>IF(B6="","",IF(A5="Nr",1,A5+1))</f>
        <v/>
      </c>
      <c r="C6" s="24"/>
    </row>
    <row r="7" spans="1:9">
      <c r="A7" s="5" t="str">
        <f t="shared" ref="A7:A39" si="0">IF(B7="","",IF(A6="Nr",1,A6+1))</f>
        <v/>
      </c>
      <c r="C7" s="24"/>
    </row>
    <row r="8" spans="1:9">
      <c r="A8" s="5" t="str">
        <f t="shared" si="0"/>
        <v/>
      </c>
      <c r="C8" s="24"/>
    </row>
    <row r="9" spans="1:9">
      <c r="A9" s="5" t="str">
        <f t="shared" si="0"/>
        <v/>
      </c>
      <c r="C9" s="24"/>
    </row>
    <row r="10" spans="1:9">
      <c r="A10" s="5" t="str">
        <f t="shared" si="0"/>
        <v/>
      </c>
      <c r="C10" s="24"/>
    </row>
    <row r="11" spans="1:9">
      <c r="A11" s="5" t="str">
        <f t="shared" si="0"/>
        <v/>
      </c>
      <c r="C11" s="24"/>
    </row>
    <row r="12" spans="1:9">
      <c r="A12" s="5" t="str">
        <f t="shared" si="0"/>
        <v/>
      </c>
      <c r="C12" s="24"/>
    </row>
    <row r="13" spans="1:9">
      <c r="A13" s="5" t="str">
        <f t="shared" si="0"/>
        <v/>
      </c>
      <c r="C13" s="24"/>
    </row>
    <row r="14" spans="1:9">
      <c r="A14" s="5" t="str">
        <f t="shared" si="0"/>
        <v/>
      </c>
      <c r="C14" s="24"/>
    </row>
    <row r="15" spans="1:9">
      <c r="A15" s="5" t="str">
        <f t="shared" si="0"/>
        <v/>
      </c>
      <c r="C15" s="24"/>
    </row>
    <row r="16" spans="1:9">
      <c r="A16" s="5" t="str">
        <f t="shared" si="0"/>
        <v/>
      </c>
      <c r="C16" s="24"/>
    </row>
    <row r="17" spans="1:3">
      <c r="A17" s="5" t="str">
        <f t="shared" si="0"/>
        <v/>
      </c>
      <c r="C17" s="24"/>
    </row>
    <row r="18" spans="1:3">
      <c r="A18" s="5" t="str">
        <f t="shared" si="0"/>
        <v/>
      </c>
      <c r="C18" s="24"/>
    </row>
    <row r="19" spans="1:3">
      <c r="A19" s="5" t="str">
        <f t="shared" si="0"/>
        <v/>
      </c>
      <c r="C19" s="24"/>
    </row>
    <row r="20" spans="1:3">
      <c r="A20" s="5" t="str">
        <f t="shared" si="0"/>
        <v/>
      </c>
      <c r="C20" s="24"/>
    </row>
    <row r="21" spans="1:3">
      <c r="A21" s="5" t="str">
        <f t="shared" si="0"/>
        <v/>
      </c>
      <c r="C21" s="24"/>
    </row>
    <row r="22" spans="1:3">
      <c r="A22" s="5" t="str">
        <f t="shared" si="0"/>
        <v/>
      </c>
      <c r="C22" s="24"/>
    </row>
    <row r="23" spans="1:3">
      <c r="A23" s="5" t="str">
        <f t="shared" si="0"/>
        <v/>
      </c>
      <c r="C23" s="24"/>
    </row>
    <row r="24" spans="1:3">
      <c r="A24" s="5" t="str">
        <f t="shared" si="0"/>
        <v/>
      </c>
      <c r="C24" s="24"/>
    </row>
    <row r="25" spans="1:3">
      <c r="A25" s="5" t="str">
        <f t="shared" si="0"/>
        <v/>
      </c>
      <c r="C25" s="24"/>
    </row>
    <row r="26" spans="1:3">
      <c r="A26" s="5" t="str">
        <f t="shared" si="0"/>
        <v/>
      </c>
      <c r="C26" s="24"/>
    </row>
    <row r="27" spans="1:3">
      <c r="A27" s="5" t="str">
        <f t="shared" si="0"/>
        <v/>
      </c>
      <c r="C27" s="24"/>
    </row>
    <row r="28" spans="1:3">
      <c r="A28" s="5" t="str">
        <f t="shared" si="0"/>
        <v/>
      </c>
      <c r="C28" s="24"/>
    </row>
    <row r="29" spans="1:3">
      <c r="A29" s="5" t="str">
        <f t="shared" si="0"/>
        <v/>
      </c>
      <c r="C29" s="24"/>
    </row>
    <row r="30" spans="1:3">
      <c r="A30" s="5" t="str">
        <f t="shared" si="0"/>
        <v/>
      </c>
      <c r="C30" s="24"/>
    </row>
    <row r="31" spans="1:3">
      <c r="A31" s="5" t="str">
        <f t="shared" si="0"/>
        <v/>
      </c>
      <c r="C31" s="24"/>
    </row>
    <row r="32" spans="1:3">
      <c r="A32" s="5" t="str">
        <f t="shared" si="0"/>
        <v/>
      </c>
      <c r="C32" s="24"/>
    </row>
    <row r="33" spans="1:3">
      <c r="A33" s="5" t="str">
        <f t="shared" si="0"/>
        <v/>
      </c>
      <c r="C33" s="24"/>
    </row>
    <row r="34" spans="1:3">
      <c r="A34" s="5" t="str">
        <f t="shared" si="0"/>
        <v/>
      </c>
      <c r="C34" s="24"/>
    </row>
    <row r="35" spans="1:3">
      <c r="A35" s="5" t="str">
        <f t="shared" si="0"/>
        <v/>
      </c>
      <c r="C35" s="24"/>
    </row>
    <row r="36" spans="1:3">
      <c r="A36" s="5" t="str">
        <f t="shared" si="0"/>
        <v/>
      </c>
      <c r="C36" s="24"/>
    </row>
    <row r="37" spans="1:3">
      <c r="A37" s="5" t="str">
        <f t="shared" si="0"/>
        <v/>
      </c>
      <c r="C37" s="24"/>
    </row>
    <row r="38" spans="1:3">
      <c r="A38" s="5" t="str">
        <f t="shared" si="0"/>
        <v/>
      </c>
      <c r="C38" s="24"/>
    </row>
    <row r="39" spans="1:3">
      <c r="A39" s="5" t="str">
        <f t="shared" si="0"/>
        <v/>
      </c>
      <c r="C39" s="24"/>
    </row>
    <row r="40" spans="1:3">
      <c r="A40" s="5" t="str">
        <f t="shared" ref="A40:A103" si="1">IF(B40="","",IF(A39="Nr",1,A39+1))</f>
        <v/>
      </c>
      <c r="C40" s="24"/>
    </row>
    <row r="41" spans="1:3">
      <c r="A41" s="5" t="str">
        <f t="shared" si="1"/>
        <v/>
      </c>
      <c r="C41" s="24"/>
    </row>
    <row r="42" spans="1:3">
      <c r="A42" s="5" t="str">
        <f t="shared" si="1"/>
        <v/>
      </c>
      <c r="C42" s="24"/>
    </row>
    <row r="43" spans="1:3">
      <c r="A43" s="5" t="str">
        <f t="shared" si="1"/>
        <v/>
      </c>
      <c r="C43" s="24"/>
    </row>
    <row r="44" spans="1:3">
      <c r="A44" s="5" t="str">
        <f t="shared" si="1"/>
        <v/>
      </c>
      <c r="C44" s="24"/>
    </row>
    <row r="45" spans="1:3">
      <c r="A45" s="5" t="str">
        <f t="shared" si="1"/>
        <v/>
      </c>
      <c r="C45" s="24"/>
    </row>
    <row r="46" spans="1:3">
      <c r="A46" s="5" t="str">
        <f t="shared" si="1"/>
        <v/>
      </c>
      <c r="C46" s="24"/>
    </row>
    <row r="47" spans="1:3">
      <c r="A47" s="5" t="str">
        <f t="shared" si="1"/>
        <v/>
      </c>
      <c r="C47" s="24"/>
    </row>
    <row r="48" spans="1:3">
      <c r="A48" s="5" t="str">
        <f t="shared" si="1"/>
        <v/>
      </c>
      <c r="C48" s="24"/>
    </row>
    <row r="49" spans="1:3">
      <c r="A49" s="5" t="str">
        <f t="shared" si="1"/>
        <v/>
      </c>
      <c r="C49" s="24"/>
    </row>
    <row r="50" spans="1:3">
      <c r="A50" s="5" t="str">
        <f t="shared" si="1"/>
        <v/>
      </c>
      <c r="C50" s="24"/>
    </row>
    <row r="51" spans="1:3">
      <c r="A51" s="5" t="str">
        <f t="shared" si="1"/>
        <v/>
      </c>
      <c r="C51" s="24"/>
    </row>
    <row r="52" spans="1:3">
      <c r="A52" s="5" t="str">
        <f t="shared" si="1"/>
        <v/>
      </c>
      <c r="C52" s="24"/>
    </row>
    <row r="53" spans="1:3">
      <c r="A53" s="5" t="str">
        <f t="shared" si="1"/>
        <v/>
      </c>
      <c r="C53" s="24"/>
    </row>
    <row r="54" spans="1:3">
      <c r="A54" s="5" t="str">
        <f t="shared" si="1"/>
        <v/>
      </c>
      <c r="C54" s="24"/>
    </row>
    <row r="55" spans="1:3">
      <c r="A55" s="5" t="str">
        <f t="shared" si="1"/>
        <v/>
      </c>
      <c r="C55" s="24"/>
    </row>
    <row r="56" spans="1:3">
      <c r="A56" s="5" t="str">
        <f t="shared" si="1"/>
        <v/>
      </c>
      <c r="C56" s="24"/>
    </row>
    <row r="57" spans="1:3">
      <c r="A57" s="5" t="str">
        <f t="shared" si="1"/>
        <v/>
      </c>
      <c r="C57" s="24"/>
    </row>
    <row r="58" spans="1:3">
      <c r="A58" s="5" t="str">
        <f t="shared" si="1"/>
        <v/>
      </c>
      <c r="C58" s="24"/>
    </row>
    <row r="59" spans="1:3">
      <c r="A59" s="5" t="str">
        <f t="shared" si="1"/>
        <v/>
      </c>
      <c r="C59" s="24"/>
    </row>
    <row r="60" spans="1:3">
      <c r="A60" s="5" t="str">
        <f t="shared" si="1"/>
        <v/>
      </c>
      <c r="C60" s="24"/>
    </row>
    <row r="61" spans="1:3">
      <c r="A61" s="5" t="str">
        <f t="shared" si="1"/>
        <v/>
      </c>
      <c r="C61" s="24"/>
    </row>
    <row r="62" spans="1:3">
      <c r="A62" s="5" t="str">
        <f t="shared" si="1"/>
        <v/>
      </c>
      <c r="C62" s="24"/>
    </row>
    <row r="63" spans="1:3">
      <c r="A63" s="5" t="str">
        <f t="shared" si="1"/>
        <v/>
      </c>
      <c r="C63" s="24"/>
    </row>
    <row r="64" spans="1:3">
      <c r="A64" s="5" t="str">
        <f t="shared" si="1"/>
        <v/>
      </c>
      <c r="C64" s="24"/>
    </row>
    <row r="65" spans="1:3">
      <c r="A65" s="5" t="str">
        <f t="shared" si="1"/>
        <v/>
      </c>
      <c r="C65" s="24"/>
    </row>
    <row r="66" spans="1:3">
      <c r="A66" s="5" t="str">
        <f t="shared" si="1"/>
        <v/>
      </c>
      <c r="C66" s="24"/>
    </row>
    <row r="67" spans="1:3">
      <c r="A67" s="5" t="str">
        <f t="shared" si="1"/>
        <v/>
      </c>
      <c r="C67" s="24"/>
    </row>
    <row r="68" spans="1:3">
      <c r="A68" s="5" t="str">
        <f t="shared" si="1"/>
        <v/>
      </c>
      <c r="C68" s="24"/>
    </row>
    <row r="69" spans="1:3">
      <c r="A69" s="5" t="str">
        <f t="shared" si="1"/>
        <v/>
      </c>
      <c r="C69" s="24"/>
    </row>
    <row r="70" spans="1:3">
      <c r="A70" s="5" t="str">
        <f t="shared" si="1"/>
        <v/>
      </c>
      <c r="C70" s="24"/>
    </row>
    <row r="71" spans="1:3">
      <c r="A71" s="5" t="str">
        <f t="shared" si="1"/>
        <v/>
      </c>
      <c r="C71" s="24"/>
    </row>
    <row r="72" spans="1:3">
      <c r="A72" s="5" t="str">
        <f t="shared" si="1"/>
        <v/>
      </c>
      <c r="C72" s="24"/>
    </row>
    <row r="73" spans="1:3">
      <c r="A73" s="5" t="str">
        <f t="shared" si="1"/>
        <v/>
      </c>
      <c r="C73" s="24"/>
    </row>
    <row r="74" spans="1:3">
      <c r="A74" s="5" t="str">
        <f t="shared" si="1"/>
        <v/>
      </c>
      <c r="C74" s="24"/>
    </row>
    <row r="75" spans="1:3">
      <c r="A75" s="5" t="str">
        <f t="shared" si="1"/>
        <v/>
      </c>
      <c r="C75" s="24"/>
    </row>
    <row r="76" spans="1:3">
      <c r="A76" s="5" t="str">
        <f t="shared" si="1"/>
        <v/>
      </c>
      <c r="C76" s="24"/>
    </row>
    <row r="77" spans="1:3">
      <c r="A77" s="5" t="str">
        <f t="shared" si="1"/>
        <v/>
      </c>
      <c r="C77" s="24"/>
    </row>
    <row r="78" spans="1:3">
      <c r="A78" s="5" t="str">
        <f t="shared" si="1"/>
        <v/>
      </c>
      <c r="C78" s="24"/>
    </row>
    <row r="79" spans="1:3">
      <c r="A79" s="5" t="str">
        <f t="shared" si="1"/>
        <v/>
      </c>
      <c r="C79" s="24"/>
    </row>
    <row r="80" spans="1:3">
      <c r="A80" s="5" t="str">
        <f t="shared" si="1"/>
        <v/>
      </c>
      <c r="C80" s="24"/>
    </row>
    <row r="81" spans="1:9">
      <c r="A81" s="5" t="str">
        <f t="shared" si="1"/>
        <v/>
      </c>
      <c r="C81" s="24"/>
    </row>
    <row r="82" spans="1:9">
      <c r="A82" s="5" t="str">
        <f t="shared" si="1"/>
        <v/>
      </c>
      <c r="C82" s="24"/>
    </row>
    <row r="83" spans="1:9">
      <c r="A83" s="5" t="str">
        <f t="shared" si="1"/>
        <v/>
      </c>
      <c r="C83" s="24"/>
    </row>
    <row r="84" spans="1:9">
      <c r="A84" s="5" t="str">
        <f t="shared" si="1"/>
        <v/>
      </c>
      <c r="C84" s="24"/>
    </row>
    <row r="85" spans="1:9">
      <c r="A85" s="5" t="str">
        <f t="shared" si="1"/>
        <v/>
      </c>
      <c r="C85" s="24"/>
    </row>
    <row r="86" spans="1:9">
      <c r="A86" s="5" t="str">
        <f t="shared" si="1"/>
        <v/>
      </c>
      <c r="C86" s="24"/>
    </row>
    <row r="87" spans="1:9">
      <c r="A87" s="5" t="str">
        <f t="shared" si="1"/>
        <v/>
      </c>
      <c r="C87" s="24"/>
    </row>
    <row r="88" spans="1:9">
      <c r="A88" s="5" t="str">
        <f t="shared" si="1"/>
        <v/>
      </c>
      <c r="C88" s="24"/>
    </row>
    <row r="89" spans="1:9">
      <c r="A89" s="5" t="str">
        <f t="shared" si="1"/>
        <v/>
      </c>
      <c r="C89" s="24"/>
    </row>
    <row r="90" spans="1:9">
      <c r="A90" s="5" t="str">
        <f t="shared" si="1"/>
        <v/>
      </c>
      <c r="C90" s="24"/>
    </row>
    <row r="91" spans="1:9">
      <c r="A91" s="5" t="str">
        <f t="shared" si="1"/>
        <v/>
      </c>
      <c r="C91" s="24"/>
    </row>
    <row r="92" spans="1:9">
      <c r="A92" s="5" t="str">
        <f t="shared" si="1"/>
        <v/>
      </c>
      <c r="C92" s="24"/>
    </row>
    <row r="93" spans="1:9">
      <c r="A93" s="5" t="str">
        <f t="shared" si="1"/>
        <v/>
      </c>
      <c r="C93" s="24"/>
    </row>
    <row r="94" spans="1:9">
      <c r="A94" s="5" t="str">
        <f t="shared" si="1"/>
        <v/>
      </c>
      <c r="C94" s="24"/>
    </row>
    <row r="95" spans="1:9">
      <c r="A95" s="5" t="str">
        <f t="shared" si="1"/>
        <v/>
      </c>
      <c r="C95" s="24"/>
    </row>
    <row r="96" spans="1:9" s="31" customFormat="1">
      <c r="A96" s="5" t="str">
        <f t="shared" si="1"/>
        <v/>
      </c>
      <c r="B96" s="27"/>
      <c r="C96" s="28"/>
      <c r="D96" s="29"/>
      <c r="E96" s="29"/>
      <c r="F96" s="30"/>
      <c r="H96" s="32"/>
      <c r="I96" s="4"/>
    </row>
    <row r="97" spans="1:7">
      <c r="A97" s="5" t="str">
        <f t="shared" si="1"/>
        <v/>
      </c>
      <c r="C97" s="28"/>
      <c r="G97" s="31"/>
    </row>
    <row r="98" spans="1:7">
      <c r="A98" s="5" t="str">
        <f t="shared" si="1"/>
        <v/>
      </c>
      <c r="C98" s="28"/>
    </row>
    <row r="99" spans="1:7">
      <c r="A99" s="5" t="str">
        <f t="shared" si="1"/>
        <v/>
      </c>
      <c r="C99" s="28"/>
      <c r="D99" s="29"/>
      <c r="E99" s="29"/>
      <c r="G99" s="31"/>
    </row>
    <row r="100" spans="1:7">
      <c r="A100" s="5" t="str">
        <f t="shared" si="1"/>
        <v/>
      </c>
      <c r="C100" s="28"/>
      <c r="G100" s="31"/>
    </row>
    <row r="101" spans="1:7">
      <c r="A101" s="5" t="str">
        <f t="shared" si="1"/>
        <v/>
      </c>
      <c r="C101" s="28"/>
    </row>
    <row r="102" spans="1:7">
      <c r="A102" s="5" t="str">
        <f t="shared" si="1"/>
        <v/>
      </c>
      <c r="C102" s="28"/>
      <c r="D102" s="29"/>
      <c r="E102" s="29"/>
      <c r="G102" s="31"/>
    </row>
    <row r="103" spans="1:7">
      <c r="A103" s="5" t="str">
        <f t="shared" si="1"/>
        <v/>
      </c>
      <c r="C103" s="28"/>
      <c r="G103" s="31"/>
    </row>
    <row r="104" spans="1:7">
      <c r="A104" s="5" t="str">
        <f t="shared" ref="A104:A167" si="2">IF(B104="","",IF(A103="Nr",1,A103+1))</f>
        <v/>
      </c>
      <c r="C104" s="28"/>
    </row>
    <row r="105" spans="1:7">
      <c r="A105" s="5" t="str">
        <f t="shared" si="2"/>
        <v/>
      </c>
      <c r="C105" s="28"/>
      <c r="D105" s="29"/>
      <c r="E105" s="29"/>
      <c r="G105" s="31"/>
    </row>
    <row r="106" spans="1:7">
      <c r="A106" s="5" t="str">
        <f t="shared" si="2"/>
        <v/>
      </c>
      <c r="C106" s="28"/>
      <c r="G106" s="31"/>
    </row>
    <row r="107" spans="1:7">
      <c r="A107" s="5" t="str">
        <f t="shared" si="2"/>
        <v/>
      </c>
      <c r="C107" s="28"/>
    </row>
    <row r="108" spans="1:7">
      <c r="A108" s="5" t="str">
        <f t="shared" si="2"/>
        <v/>
      </c>
      <c r="C108" s="28"/>
      <c r="D108" s="29"/>
      <c r="E108" s="29"/>
      <c r="G108" s="31"/>
    </row>
    <row r="109" spans="1:7">
      <c r="A109" s="5" t="str">
        <f t="shared" si="2"/>
        <v/>
      </c>
      <c r="C109" s="28"/>
    </row>
    <row r="110" spans="1:7">
      <c r="A110" s="5" t="str">
        <f t="shared" si="2"/>
        <v/>
      </c>
      <c r="C110" s="28"/>
    </row>
    <row r="111" spans="1:7">
      <c r="A111" s="5" t="str">
        <f t="shared" si="2"/>
        <v/>
      </c>
      <c r="C111" s="28"/>
    </row>
    <row r="112" spans="1:7">
      <c r="A112" s="5" t="str">
        <f t="shared" si="2"/>
        <v/>
      </c>
      <c r="C112" s="28"/>
    </row>
    <row r="113" spans="1:7">
      <c r="A113" s="5" t="str">
        <f t="shared" si="2"/>
        <v/>
      </c>
      <c r="C113" s="28"/>
      <c r="G113" s="31"/>
    </row>
    <row r="114" spans="1:7">
      <c r="A114" s="5" t="str">
        <f t="shared" si="2"/>
        <v/>
      </c>
      <c r="C114" s="28"/>
    </row>
    <row r="115" spans="1:7">
      <c r="A115" s="5" t="str">
        <f t="shared" si="2"/>
        <v/>
      </c>
      <c r="C115" s="28"/>
    </row>
    <row r="116" spans="1:7">
      <c r="A116" s="5" t="str">
        <f t="shared" si="2"/>
        <v/>
      </c>
      <c r="C116" s="28"/>
    </row>
    <row r="117" spans="1:7">
      <c r="A117" s="5" t="str">
        <f t="shared" si="2"/>
        <v/>
      </c>
      <c r="B117" s="27"/>
      <c r="C117" s="28"/>
    </row>
    <row r="118" spans="1:7">
      <c r="A118" s="5" t="str">
        <f t="shared" si="2"/>
        <v/>
      </c>
      <c r="C118" s="28"/>
    </row>
    <row r="119" spans="1:7">
      <c r="A119" s="5" t="str">
        <f t="shared" si="2"/>
        <v/>
      </c>
      <c r="C119" s="28"/>
    </row>
    <row r="120" spans="1:7">
      <c r="A120" s="5" t="str">
        <f t="shared" si="2"/>
        <v/>
      </c>
      <c r="C120" s="28"/>
    </row>
    <row r="121" spans="1:7">
      <c r="A121" s="5" t="str">
        <f t="shared" si="2"/>
        <v/>
      </c>
      <c r="C121" s="28"/>
      <c r="D121" s="29"/>
      <c r="E121" s="29"/>
      <c r="G121" s="31"/>
    </row>
    <row r="122" spans="1:7">
      <c r="A122" s="5" t="str">
        <f t="shared" si="2"/>
        <v/>
      </c>
      <c r="C122" s="28"/>
      <c r="G122" s="31"/>
    </row>
    <row r="123" spans="1:7">
      <c r="A123" s="5" t="str">
        <f t="shared" si="2"/>
        <v/>
      </c>
      <c r="B123" s="27"/>
      <c r="C123" s="28"/>
    </row>
    <row r="124" spans="1:7">
      <c r="A124" s="5" t="str">
        <f t="shared" si="2"/>
        <v/>
      </c>
      <c r="C124" s="28"/>
      <c r="G124" s="31"/>
    </row>
    <row r="125" spans="1:7">
      <c r="A125" s="5" t="str">
        <f t="shared" si="2"/>
        <v/>
      </c>
      <c r="C125" s="28"/>
    </row>
    <row r="126" spans="1:7">
      <c r="A126" s="5" t="str">
        <f t="shared" si="2"/>
        <v/>
      </c>
      <c r="C126" s="28"/>
      <c r="G126" s="31"/>
    </row>
    <row r="127" spans="1:7">
      <c r="A127" s="5" t="str">
        <f t="shared" si="2"/>
        <v/>
      </c>
      <c r="C127" s="28"/>
    </row>
    <row r="128" spans="1:7">
      <c r="A128" s="5" t="str">
        <f t="shared" si="2"/>
        <v/>
      </c>
      <c r="C128" s="28"/>
      <c r="D128" s="29"/>
      <c r="E128" s="29"/>
      <c r="G128" s="31"/>
    </row>
    <row r="129" spans="1:7">
      <c r="A129" s="5" t="str">
        <f t="shared" si="2"/>
        <v/>
      </c>
      <c r="C129" s="28"/>
      <c r="G129" s="31"/>
    </row>
    <row r="130" spans="1:7">
      <c r="A130" s="5" t="str">
        <f t="shared" si="2"/>
        <v/>
      </c>
      <c r="C130" s="28"/>
    </row>
    <row r="131" spans="1:7">
      <c r="A131" s="5" t="str">
        <f t="shared" si="2"/>
        <v/>
      </c>
      <c r="C131" s="28"/>
      <c r="D131" s="29"/>
      <c r="E131" s="29"/>
      <c r="G131" s="31"/>
    </row>
    <row r="132" spans="1:7">
      <c r="A132" s="5" t="str">
        <f t="shared" si="2"/>
        <v/>
      </c>
      <c r="C132" s="28"/>
    </row>
    <row r="133" spans="1:7">
      <c r="A133" s="5" t="str">
        <f t="shared" si="2"/>
        <v/>
      </c>
      <c r="C133" s="28"/>
      <c r="D133" s="29"/>
      <c r="E133" s="29"/>
    </row>
    <row r="134" spans="1:7">
      <c r="A134" s="5" t="str">
        <f t="shared" si="2"/>
        <v/>
      </c>
      <c r="C134" s="28"/>
    </row>
    <row r="135" spans="1:7">
      <c r="A135" s="5" t="str">
        <f t="shared" si="2"/>
        <v/>
      </c>
      <c r="C135" s="28"/>
    </row>
    <row r="136" spans="1:7">
      <c r="A136" s="5" t="str">
        <f t="shared" si="2"/>
        <v/>
      </c>
      <c r="C136" s="28"/>
    </row>
    <row r="137" spans="1:7">
      <c r="A137" s="5" t="str">
        <f t="shared" si="2"/>
        <v/>
      </c>
      <c r="C137" s="28"/>
    </row>
    <row r="138" spans="1:7">
      <c r="A138" s="5" t="str">
        <f t="shared" si="2"/>
        <v/>
      </c>
      <c r="C138" s="28"/>
    </row>
    <row r="139" spans="1:7">
      <c r="A139" s="5" t="str">
        <f t="shared" si="2"/>
        <v/>
      </c>
      <c r="C139" s="28"/>
    </row>
    <row r="140" spans="1:7">
      <c r="A140" s="5" t="str">
        <f t="shared" si="2"/>
        <v/>
      </c>
      <c r="C140" s="28"/>
    </row>
    <row r="141" spans="1:7">
      <c r="A141" s="5" t="str">
        <f t="shared" si="2"/>
        <v/>
      </c>
      <c r="C141" s="28"/>
    </row>
    <row r="142" spans="1:7">
      <c r="A142" s="5" t="str">
        <f t="shared" si="2"/>
        <v/>
      </c>
      <c r="C142" s="28"/>
      <c r="G142" s="31"/>
    </row>
    <row r="143" spans="1:7">
      <c r="A143" s="5" t="str">
        <f t="shared" si="2"/>
        <v/>
      </c>
      <c r="C143" s="28"/>
    </row>
    <row r="144" spans="1:7">
      <c r="A144" s="5" t="str">
        <f t="shared" si="2"/>
        <v/>
      </c>
      <c r="C144" s="28"/>
      <c r="D144" s="29"/>
      <c r="E144" s="29"/>
    </row>
    <row r="145" spans="1:5">
      <c r="A145" s="5" t="str">
        <f t="shared" si="2"/>
        <v/>
      </c>
      <c r="C145" s="28"/>
    </row>
    <row r="146" spans="1:5">
      <c r="A146" s="5" t="str">
        <f t="shared" si="2"/>
        <v/>
      </c>
      <c r="C146" s="28"/>
      <c r="D146" s="29"/>
      <c r="E146" s="29"/>
    </row>
    <row r="147" spans="1:5">
      <c r="A147" s="5" t="str">
        <f t="shared" si="2"/>
        <v/>
      </c>
      <c r="C147" s="28"/>
    </row>
    <row r="148" spans="1:5">
      <c r="A148" s="5" t="str">
        <f t="shared" si="2"/>
        <v/>
      </c>
      <c r="C148" s="28"/>
      <c r="D148" s="29"/>
      <c r="E148" s="29"/>
    </row>
    <row r="149" spans="1:5">
      <c r="A149" s="5" t="str">
        <f t="shared" si="2"/>
        <v/>
      </c>
      <c r="C149" s="28"/>
    </row>
    <row r="150" spans="1:5">
      <c r="A150" s="5" t="str">
        <f t="shared" si="2"/>
        <v/>
      </c>
      <c r="C150" s="28"/>
      <c r="D150" s="29"/>
      <c r="E150" s="29"/>
    </row>
    <row r="151" spans="1:5">
      <c r="A151" s="5" t="str">
        <f t="shared" si="2"/>
        <v/>
      </c>
      <c r="C151" s="28"/>
    </row>
    <row r="152" spans="1:5">
      <c r="A152" s="5" t="str">
        <f t="shared" si="2"/>
        <v/>
      </c>
      <c r="C152" s="28"/>
      <c r="D152" s="29"/>
      <c r="E152" s="29"/>
    </row>
    <row r="153" spans="1:5">
      <c r="A153" s="5" t="str">
        <f t="shared" si="2"/>
        <v/>
      </c>
      <c r="C153" s="28"/>
    </row>
    <row r="154" spans="1:5">
      <c r="A154" s="5" t="str">
        <f t="shared" si="2"/>
        <v/>
      </c>
      <c r="C154" s="28"/>
      <c r="D154" s="29"/>
      <c r="E154" s="29"/>
    </row>
    <row r="155" spans="1:5">
      <c r="A155" s="5" t="str">
        <f t="shared" si="2"/>
        <v/>
      </c>
      <c r="C155" s="28"/>
    </row>
    <row r="156" spans="1:5">
      <c r="A156" s="5" t="str">
        <f t="shared" si="2"/>
        <v/>
      </c>
      <c r="C156" s="28"/>
    </row>
    <row r="157" spans="1:5">
      <c r="A157" s="5" t="str">
        <f t="shared" si="2"/>
        <v/>
      </c>
      <c r="C157" s="28"/>
    </row>
    <row r="158" spans="1:5">
      <c r="A158" s="5" t="str">
        <f t="shared" si="2"/>
        <v/>
      </c>
      <c r="C158" s="28"/>
      <c r="D158" s="29"/>
      <c r="E158" s="29"/>
    </row>
    <row r="159" spans="1:5">
      <c r="A159" s="5" t="str">
        <f t="shared" si="2"/>
        <v/>
      </c>
      <c r="B159" s="27"/>
      <c r="C159" s="28"/>
    </row>
    <row r="160" spans="1:5">
      <c r="A160" s="5" t="str">
        <f t="shared" si="2"/>
        <v/>
      </c>
      <c r="C160" s="28"/>
      <c r="D160" s="29"/>
      <c r="E160" s="29"/>
    </row>
    <row r="161" spans="1:5">
      <c r="A161" s="5" t="str">
        <f t="shared" si="2"/>
        <v/>
      </c>
      <c r="C161" s="28"/>
    </row>
    <row r="162" spans="1:5">
      <c r="A162" s="5" t="str">
        <f t="shared" si="2"/>
        <v/>
      </c>
      <c r="C162" s="28"/>
    </row>
    <row r="163" spans="1:5">
      <c r="A163" s="5" t="str">
        <f t="shared" si="2"/>
        <v/>
      </c>
      <c r="C163" s="28"/>
    </row>
    <row r="164" spans="1:5">
      <c r="A164" s="5" t="str">
        <f t="shared" si="2"/>
        <v/>
      </c>
      <c r="C164" s="28"/>
      <c r="D164" s="29"/>
      <c r="E164" s="29"/>
    </row>
    <row r="165" spans="1:5">
      <c r="A165" s="5" t="str">
        <f t="shared" si="2"/>
        <v/>
      </c>
      <c r="C165" s="28"/>
    </row>
    <row r="166" spans="1:5">
      <c r="A166" s="5" t="str">
        <f t="shared" si="2"/>
        <v/>
      </c>
      <c r="C166" s="28"/>
    </row>
    <row r="167" spans="1:5">
      <c r="A167" s="5" t="str">
        <f t="shared" si="2"/>
        <v/>
      </c>
      <c r="C167" s="28"/>
    </row>
    <row r="168" spans="1:5">
      <c r="A168" s="5" t="str">
        <f t="shared" ref="A168:A233" si="3">IF(B168="","",IF(A167="Nr",1,A167+1))</f>
        <v/>
      </c>
      <c r="C168" s="28"/>
      <c r="D168" s="29"/>
      <c r="E168" s="29"/>
    </row>
    <row r="169" spans="1:5">
      <c r="A169" s="5" t="str">
        <f t="shared" si="3"/>
        <v/>
      </c>
      <c r="C169" s="28"/>
    </row>
    <row r="170" spans="1:5">
      <c r="A170" s="5" t="str">
        <f t="shared" si="3"/>
        <v/>
      </c>
      <c r="C170" s="28"/>
    </row>
    <row r="171" spans="1:5">
      <c r="A171" s="5" t="str">
        <f t="shared" si="3"/>
        <v/>
      </c>
      <c r="C171" s="28"/>
    </row>
    <row r="172" spans="1:5">
      <c r="A172" s="5" t="str">
        <f t="shared" si="3"/>
        <v/>
      </c>
      <c r="C172" s="28"/>
      <c r="D172" s="29"/>
      <c r="E172" s="29"/>
    </row>
    <row r="173" spans="1:5">
      <c r="A173" s="5" t="str">
        <f t="shared" si="3"/>
        <v/>
      </c>
      <c r="C173" s="28"/>
    </row>
    <row r="174" spans="1:5">
      <c r="A174" s="5" t="str">
        <f t="shared" si="3"/>
        <v/>
      </c>
      <c r="C174" s="28"/>
    </row>
    <row r="175" spans="1:5">
      <c r="A175" s="5" t="str">
        <f t="shared" si="3"/>
        <v/>
      </c>
      <c r="C175" s="28"/>
    </row>
    <row r="176" spans="1:5">
      <c r="A176" s="5" t="str">
        <f t="shared" si="3"/>
        <v/>
      </c>
      <c r="C176" s="28"/>
      <c r="D176" s="29"/>
      <c r="E176" s="29"/>
    </row>
    <row r="177" spans="1:5">
      <c r="A177" s="5" t="str">
        <f t="shared" si="3"/>
        <v/>
      </c>
      <c r="C177" s="28"/>
    </row>
    <row r="178" spans="1:5">
      <c r="A178" s="5" t="str">
        <f t="shared" si="3"/>
        <v/>
      </c>
      <c r="C178" s="28"/>
    </row>
    <row r="179" spans="1:5">
      <c r="A179" s="5" t="str">
        <f t="shared" si="3"/>
        <v/>
      </c>
      <c r="C179" s="28"/>
    </row>
    <row r="180" spans="1:5">
      <c r="A180" s="5" t="str">
        <f t="shared" si="3"/>
        <v/>
      </c>
      <c r="C180" s="28"/>
      <c r="D180" s="29"/>
      <c r="E180" s="29"/>
    </row>
    <row r="181" spans="1:5">
      <c r="A181" s="5" t="str">
        <f t="shared" si="3"/>
        <v/>
      </c>
      <c r="C181" s="28"/>
    </row>
    <row r="182" spans="1:5">
      <c r="A182" s="5" t="str">
        <f t="shared" si="3"/>
        <v/>
      </c>
      <c r="C182" s="28"/>
    </row>
    <row r="183" spans="1:5">
      <c r="A183" s="5" t="str">
        <f t="shared" si="3"/>
        <v/>
      </c>
      <c r="C183" s="28"/>
    </row>
    <row r="184" spans="1:5">
      <c r="A184" s="5" t="str">
        <f t="shared" si="3"/>
        <v/>
      </c>
      <c r="C184" s="28"/>
      <c r="D184" s="29"/>
      <c r="E184" s="29"/>
    </row>
    <row r="185" spans="1:5">
      <c r="A185" s="5" t="str">
        <f t="shared" si="3"/>
        <v/>
      </c>
      <c r="C185" s="28"/>
    </row>
    <row r="186" spans="1:5">
      <c r="A186" s="5" t="str">
        <f t="shared" si="3"/>
        <v/>
      </c>
      <c r="C186" s="28"/>
    </row>
    <row r="187" spans="1:5">
      <c r="A187" s="5" t="str">
        <f t="shared" si="3"/>
        <v/>
      </c>
      <c r="C187" s="28"/>
    </row>
    <row r="188" spans="1:5">
      <c r="A188" s="5" t="str">
        <f t="shared" si="3"/>
        <v/>
      </c>
      <c r="C188" s="28"/>
      <c r="D188" s="29"/>
      <c r="E188" s="29"/>
    </row>
    <row r="189" spans="1:5">
      <c r="A189" s="5" t="str">
        <f t="shared" si="3"/>
        <v/>
      </c>
      <c r="C189" s="28"/>
    </row>
    <row r="190" spans="1:5">
      <c r="A190" s="5" t="str">
        <f t="shared" si="3"/>
        <v/>
      </c>
      <c r="C190" s="28"/>
    </row>
    <row r="191" spans="1:5">
      <c r="A191" s="5" t="str">
        <f t="shared" si="3"/>
        <v/>
      </c>
      <c r="C191" s="28"/>
    </row>
    <row r="192" spans="1:5">
      <c r="A192" s="5" t="str">
        <f t="shared" si="3"/>
        <v/>
      </c>
      <c r="C192" s="28"/>
      <c r="D192" s="29"/>
      <c r="E192" s="29"/>
    </row>
    <row r="193" spans="1:7">
      <c r="A193" s="5" t="str">
        <f t="shared" si="3"/>
        <v/>
      </c>
      <c r="C193" s="28"/>
    </row>
    <row r="194" spans="1:7">
      <c r="A194" s="5" t="str">
        <f t="shared" si="3"/>
        <v/>
      </c>
      <c r="C194" s="28"/>
    </row>
    <row r="195" spans="1:7">
      <c r="A195" s="5" t="str">
        <f t="shared" si="3"/>
        <v/>
      </c>
      <c r="C195" s="28"/>
    </row>
    <row r="196" spans="1:7">
      <c r="A196" s="5" t="str">
        <f t="shared" si="3"/>
        <v/>
      </c>
      <c r="C196" s="28"/>
      <c r="D196" s="29"/>
      <c r="E196" s="29"/>
    </row>
    <row r="197" spans="1:7">
      <c r="A197" s="5" t="str">
        <f t="shared" si="3"/>
        <v/>
      </c>
      <c r="C197" s="28"/>
    </row>
    <row r="198" spans="1:7">
      <c r="A198" s="5" t="str">
        <f t="shared" si="3"/>
        <v/>
      </c>
      <c r="C198" s="28"/>
      <c r="G198" s="31"/>
    </row>
    <row r="199" spans="1:7">
      <c r="A199" s="5" t="str">
        <f t="shared" si="3"/>
        <v/>
      </c>
      <c r="C199" s="28"/>
    </row>
    <row r="200" spans="1:7">
      <c r="A200" s="5" t="str">
        <f>IF(B200="","",IF(A199="Nr",1,A199+1))</f>
        <v/>
      </c>
      <c r="C200" s="28"/>
      <c r="G200" s="31"/>
    </row>
    <row r="201" spans="1:7">
      <c r="A201" s="5" t="str">
        <f>IF(B201="","",IF(A200="Nr",1,A200+1))</f>
        <v/>
      </c>
      <c r="C201" s="28"/>
    </row>
    <row r="202" spans="1:7">
      <c r="A202" s="5" t="str">
        <f t="shared" si="3"/>
        <v/>
      </c>
      <c r="C202" s="28"/>
    </row>
    <row r="203" spans="1:7">
      <c r="A203" s="5" t="str">
        <f t="shared" si="3"/>
        <v/>
      </c>
      <c r="C203" s="28"/>
    </row>
    <row r="204" spans="1:7">
      <c r="A204" s="5" t="str">
        <f t="shared" si="3"/>
        <v/>
      </c>
      <c r="C204" s="28"/>
    </row>
    <row r="205" spans="1:7">
      <c r="A205" s="5" t="str">
        <f t="shared" si="3"/>
        <v/>
      </c>
      <c r="C205" s="28"/>
    </row>
    <row r="206" spans="1:7">
      <c r="A206" s="5" t="str">
        <f t="shared" si="3"/>
        <v/>
      </c>
      <c r="C206" s="28"/>
      <c r="D206" s="29"/>
      <c r="E206" s="29"/>
    </row>
    <row r="207" spans="1:7">
      <c r="A207" s="5" t="str">
        <f t="shared" si="3"/>
        <v/>
      </c>
      <c r="C207" s="28"/>
    </row>
    <row r="208" spans="1:7">
      <c r="A208" s="5" t="str">
        <f t="shared" si="3"/>
        <v/>
      </c>
      <c r="C208" s="28"/>
      <c r="D208" s="29"/>
      <c r="E208" s="29"/>
    </row>
    <row r="209" spans="1:5">
      <c r="A209" s="5" t="str">
        <f t="shared" si="3"/>
        <v/>
      </c>
      <c r="C209" s="28"/>
    </row>
    <row r="210" spans="1:5">
      <c r="A210" s="5" t="str">
        <f t="shared" si="3"/>
        <v/>
      </c>
      <c r="C210" s="28"/>
      <c r="D210" s="29"/>
      <c r="E210" s="29"/>
    </row>
    <row r="211" spans="1:5">
      <c r="A211" s="5" t="str">
        <f t="shared" si="3"/>
        <v/>
      </c>
      <c r="C211" s="28"/>
    </row>
    <row r="212" spans="1:5">
      <c r="A212" s="5" t="str">
        <f t="shared" si="3"/>
        <v/>
      </c>
      <c r="C212" s="28"/>
    </row>
    <row r="213" spans="1:5">
      <c r="A213" s="5" t="str">
        <f t="shared" si="3"/>
        <v/>
      </c>
      <c r="C213" s="28"/>
    </row>
    <row r="214" spans="1:5">
      <c r="A214" s="5" t="str">
        <f t="shared" si="3"/>
        <v/>
      </c>
      <c r="C214" s="28"/>
    </row>
    <row r="215" spans="1:5">
      <c r="A215" s="5" t="str">
        <f t="shared" si="3"/>
        <v/>
      </c>
      <c r="C215" s="28"/>
    </row>
    <row r="216" spans="1:5">
      <c r="A216" s="5" t="str">
        <f t="shared" si="3"/>
        <v/>
      </c>
      <c r="C216" s="28"/>
    </row>
    <row r="217" spans="1:5">
      <c r="A217" s="5" t="str">
        <f t="shared" si="3"/>
        <v/>
      </c>
      <c r="C217" s="28"/>
    </row>
    <row r="218" spans="1:5">
      <c r="A218" s="5" t="str">
        <f t="shared" si="3"/>
        <v/>
      </c>
      <c r="C218" s="28"/>
      <c r="D218" s="29"/>
      <c r="E218" s="29"/>
    </row>
    <row r="219" spans="1:5">
      <c r="A219" s="5" t="str">
        <f t="shared" si="3"/>
        <v/>
      </c>
      <c r="C219" s="28"/>
    </row>
    <row r="220" spans="1:5">
      <c r="A220" s="5" t="str">
        <f t="shared" si="3"/>
        <v/>
      </c>
      <c r="C220" s="28"/>
    </row>
    <row r="221" spans="1:5">
      <c r="A221" s="5" t="str">
        <f t="shared" si="3"/>
        <v/>
      </c>
      <c r="C221" s="28"/>
    </row>
    <row r="222" spans="1:5">
      <c r="A222" s="5" t="str">
        <f t="shared" si="3"/>
        <v/>
      </c>
      <c r="C222" s="28"/>
      <c r="D222" s="29"/>
      <c r="E222" s="29"/>
    </row>
    <row r="223" spans="1:5">
      <c r="A223" s="5" t="str">
        <f t="shared" si="3"/>
        <v/>
      </c>
      <c r="C223" s="28"/>
    </row>
    <row r="224" spans="1:5">
      <c r="A224" s="5" t="str">
        <f t="shared" si="3"/>
        <v/>
      </c>
      <c r="C224" s="28"/>
    </row>
    <row r="225" spans="1:5">
      <c r="A225" s="5" t="str">
        <f t="shared" si="3"/>
        <v/>
      </c>
      <c r="C225" s="28"/>
    </row>
    <row r="226" spans="1:5">
      <c r="A226" s="5" t="str">
        <f t="shared" si="3"/>
        <v/>
      </c>
      <c r="C226" s="28"/>
      <c r="D226" s="29"/>
      <c r="E226" s="29"/>
    </row>
    <row r="227" spans="1:5">
      <c r="A227" s="5" t="str">
        <f t="shared" si="3"/>
        <v/>
      </c>
      <c r="C227" s="28"/>
    </row>
    <row r="228" spans="1:5">
      <c r="A228" s="5" t="str">
        <f t="shared" si="3"/>
        <v/>
      </c>
      <c r="C228" s="28"/>
    </row>
    <row r="229" spans="1:5">
      <c r="A229" s="5" t="str">
        <f t="shared" si="3"/>
        <v/>
      </c>
      <c r="C229" s="28"/>
    </row>
    <row r="230" spans="1:5">
      <c r="A230" s="5" t="str">
        <f t="shared" si="3"/>
        <v/>
      </c>
      <c r="C230" s="28"/>
    </row>
    <row r="231" spans="1:5">
      <c r="A231" s="5" t="str">
        <f t="shared" si="3"/>
        <v/>
      </c>
      <c r="C231" s="28"/>
    </row>
    <row r="232" spans="1:5">
      <c r="A232" s="5" t="str">
        <f t="shared" si="3"/>
        <v/>
      </c>
      <c r="C232" s="28"/>
    </row>
    <row r="233" spans="1:5">
      <c r="A233" s="5" t="str">
        <f t="shared" si="3"/>
        <v/>
      </c>
      <c r="C233" s="28"/>
    </row>
    <row r="234" spans="1:5">
      <c r="A234" s="5" t="str">
        <f t="shared" ref="A234:A265" si="4">IF(B234="","",IF(A233="Nr",1,A233+1))</f>
        <v/>
      </c>
      <c r="C234" s="28"/>
      <c r="D234" s="29"/>
      <c r="E234" s="29"/>
    </row>
    <row r="235" spans="1:5">
      <c r="A235" s="5" t="str">
        <f t="shared" si="4"/>
        <v/>
      </c>
      <c r="C235" s="28"/>
    </row>
    <row r="236" spans="1:5">
      <c r="A236" s="5" t="str">
        <f t="shared" si="4"/>
        <v/>
      </c>
      <c r="C236" s="28"/>
    </row>
    <row r="237" spans="1:5">
      <c r="A237" s="5" t="str">
        <f t="shared" si="4"/>
        <v/>
      </c>
      <c r="C237" s="28"/>
    </row>
    <row r="238" spans="1:5">
      <c r="A238" s="5" t="str">
        <f t="shared" si="4"/>
        <v/>
      </c>
      <c r="C238" s="28"/>
      <c r="D238" s="29"/>
      <c r="E238" s="29"/>
    </row>
    <row r="239" spans="1:5">
      <c r="A239" s="5" t="str">
        <f t="shared" si="4"/>
        <v/>
      </c>
      <c r="C239" s="28"/>
    </row>
    <row r="240" spans="1:5">
      <c r="A240" s="5" t="str">
        <f t="shared" si="4"/>
        <v/>
      </c>
      <c r="C240" s="28"/>
    </row>
    <row r="241" spans="1:5">
      <c r="A241" s="5" t="str">
        <f t="shared" si="4"/>
        <v/>
      </c>
      <c r="C241" s="28"/>
    </row>
    <row r="242" spans="1:5">
      <c r="A242" s="5" t="str">
        <f t="shared" si="4"/>
        <v/>
      </c>
      <c r="C242" s="28"/>
      <c r="D242" s="29"/>
      <c r="E242" s="29"/>
    </row>
    <row r="243" spans="1:5">
      <c r="A243" s="5" t="str">
        <f t="shared" si="4"/>
        <v/>
      </c>
      <c r="C243" s="28"/>
    </row>
    <row r="244" spans="1:5">
      <c r="A244" s="5" t="str">
        <f t="shared" si="4"/>
        <v/>
      </c>
      <c r="C244" s="28"/>
    </row>
    <row r="245" spans="1:5">
      <c r="A245" s="5" t="str">
        <f t="shared" si="4"/>
        <v/>
      </c>
      <c r="C245" s="28"/>
    </row>
    <row r="246" spans="1:5">
      <c r="A246" s="5" t="str">
        <f t="shared" si="4"/>
        <v/>
      </c>
      <c r="C246" s="28"/>
      <c r="D246" s="29"/>
      <c r="E246" s="29"/>
    </row>
    <row r="247" spans="1:5">
      <c r="A247" s="5" t="str">
        <f t="shared" si="4"/>
        <v/>
      </c>
      <c r="C247" s="28"/>
    </row>
    <row r="248" spans="1:5">
      <c r="A248" s="5" t="str">
        <f t="shared" si="4"/>
        <v/>
      </c>
      <c r="C248" s="28"/>
      <c r="D248" s="29"/>
      <c r="E248" s="29"/>
    </row>
    <row r="249" spans="1:5">
      <c r="A249" s="5" t="str">
        <f t="shared" si="4"/>
        <v/>
      </c>
      <c r="C249" s="28"/>
    </row>
    <row r="250" spans="1:5">
      <c r="A250" s="5" t="str">
        <f t="shared" si="4"/>
        <v/>
      </c>
    </row>
    <row r="251" spans="1:5">
      <c r="A251" s="5" t="str">
        <f t="shared" si="4"/>
        <v/>
      </c>
    </row>
    <row r="252" spans="1:5">
      <c r="A252" s="5" t="str">
        <f t="shared" si="4"/>
        <v/>
      </c>
    </row>
    <row r="253" spans="1:5">
      <c r="A253" s="5" t="str">
        <f t="shared" si="4"/>
        <v/>
      </c>
    </row>
    <row r="254" spans="1:5">
      <c r="A254" s="5" t="str">
        <f t="shared" si="4"/>
        <v/>
      </c>
    </row>
    <row r="255" spans="1:5">
      <c r="A255" s="5" t="str">
        <f t="shared" si="4"/>
        <v/>
      </c>
    </row>
    <row r="256" spans="1:5">
      <c r="A256" s="5" t="str">
        <f t="shared" si="4"/>
        <v/>
      </c>
    </row>
    <row r="257" spans="1:1">
      <c r="A257" s="5" t="str">
        <f t="shared" si="4"/>
        <v/>
      </c>
    </row>
    <row r="258" spans="1:1">
      <c r="A258" s="5" t="str">
        <f t="shared" si="4"/>
        <v/>
      </c>
    </row>
    <row r="259" spans="1:1">
      <c r="A259" s="5" t="str">
        <f t="shared" si="4"/>
        <v/>
      </c>
    </row>
    <row r="260" spans="1:1">
      <c r="A260" s="5" t="str">
        <f t="shared" si="4"/>
        <v/>
      </c>
    </row>
    <row r="261" spans="1:1">
      <c r="A261" s="5" t="str">
        <f t="shared" si="4"/>
        <v/>
      </c>
    </row>
    <row r="262" spans="1:1">
      <c r="A262" s="5" t="str">
        <f t="shared" si="4"/>
        <v/>
      </c>
    </row>
    <row r="263" spans="1:1">
      <c r="A263" s="5" t="str">
        <f t="shared" si="4"/>
        <v/>
      </c>
    </row>
    <row r="264" spans="1:1">
      <c r="A264" s="5" t="str">
        <f t="shared" si="4"/>
        <v/>
      </c>
    </row>
    <row r="265" spans="1:1">
      <c r="A265" s="5" t="str">
        <f t="shared" si="4"/>
        <v/>
      </c>
    </row>
    <row r="266" spans="1:1">
      <c r="A266" s="5" t="str">
        <f t="shared" ref="A266:A297" si="5">IF(B266="","",IF(A265="Nr",1,A265+1))</f>
        <v/>
      </c>
    </row>
    <row r="267" spans="1:1">
      <c r="A267" s="5" t="str">
        <f t="shared" si="5"/>
        <v/>
      </c>
    </row>
    <row r="268" spans="1:1">
      <c r="A268" s="5" t="str">
        <f t="shared" si="5"/>
        <v/>
      </c>
    </row>
    <row r="269" spans="1:1">
      <c r="A269" s="5" t="str">
        <f t="shared" si="5"/>
        <v/>
      </c>
    </row>
    <row r="270" spans="1:1">
      <c r="A270" s="5" t="str">
        <f t="shared" si="5"/>
        <v/>
      </c>
    </row>
    <row r="271" spans="1:1">
      <c r="A271" s="5" t="str">
        <f t="shared" si="5"/>
        <v/>
      </c>
    </row>
    <row r="272" spans="1:1">
      <c r="A272" s="5" t="str">
        <f t="shared" si="5"/>
        <v/>
      </c>
    </row>
    <row r="273" spans="1:1">
      <c r="A273" s="5" t="str">
        <f t="shared" si="5"/>
        <v/>
      </c>
    </row>
    <row r="274" spans="1:1">
      <c r="A274" s="5" t="str">
        <f t="shared" si="5"/>
        <v/>
      </c>
    </row>
    <row r="275" spans="1:1">
      <c r="A275" s="5" t="str">
        <f t="shared" si="5"/>
        <v/>
      </c>
    </row>
    <row r="276" spans="1:1">
      <c r="A276" s="5" t="str">
        <f t="shared" si="5"/>
        <v/>
      </c>
    </row>
    <row r="277" spans="1:1">
      <c r="A277" s="5" t="str">
        <f t="shared" si="5"/>
        <v/>
      </c>
    </row>
    <row r="278" spans="1:1">
      <c r="A278" s="5" t="str">
        <f t="shared" si="5"/>
        <v/>
      </c>
    </row>
    <row r="279" spans="1:1">
      <c r="A279" s="5" t="str">
        <f t="shared" si="5"/>
        <v/>
      </c>
    </row>
    <row r="280" spans="1:1">
      <c r="A280" s="5" t="str">
        <f t="shared" si="5"/>
        <v/>
      </c>
    </row>
    <row r="281" spans="1:1">
      <c r="A281" s="5" t="str">
        <f t="shared" si="5"/>
        <v/>
      </c>
    </row>
    <row r="282" spans="1:1">
      <c r="A282" s="5" t="str">
        <f t="shared" si="5"/>
        <v/>
      </c>
    </row>
    <row r="283" spans="1:1">
      <c r="A283" s="5" t="str">
        <f t="shared" si="5"/>
        <v/>
      </c>
    </row>
    <row r="284" spans="1:1">
      <c r="A284" s="5" t="str">
        <f t="shared" si="5"/>
        <v/>
      </c>
    </row>
    <row r="285" spans="1:1">
      <c r="A285" s="5" t="str">
        <f t="shared" si="5"/>
        <v/>
      </c>
    </row>
    <row r="286" spans="1:1">
      <c r="A286" s="5" t="str">
        <f t="shared" si="5"/>
        <v/>
      </c>
    </row>
    <row r="287" spans="1:1">
      <c r="A287" s="5" t="str">
        <f t="shared" si="5"/>
        <v/>
      </c>
    </row>
    <row r="288" spans="1:1">
      <c r="A288" s="5" t="str">
        <f t="shared" si="5"/>
        <v/>
      </c>
    </row>
    <row r="289" spans="1:1">
      <c r="A289" s="5" t="str">
        <f t="shared" si="5"/>
        <v/>
      </c>
    </row>
    <row r="290" spans="1:1">
      <c r="A290" s="5" t="str">
        <f t="shared" si="5"/>
        <v/>
      </c>
    </row>
    <row r="291" spans="1:1">
      <c r="A291" s="5" t="str">
        <f t="shared" si="5"/>
        <v/>
      </c>
    </row>
    <row r="292" spans="1:1">
      <c r="A292" s="5" t="str">
        <f t="shared" si="5"/>
        <v/>
      </c>
    </row>
    <row r="293" spans="1:1">
      <c r="A293" s="5" t="str">
        <f t="shared" si="5"/>
        <v/>
      </c>
    </row>
    <row r="294" spans="1:1">
      <c r="A294" s="5" t="str">
        <f t="shared" si="5"/>
        <v/>
      </c>
    </row>
    <row r="295" spans="1:1">
      <c r="A295" s="5" t="str">
        <f t="shared" si="5"/>
        <v/>
      </c>
    </row>
    <row r="296" spans="1:1">
      <c r="A296" s="5" t="str">
        <f t="shared" si="5"/>
        <v/>
      </c>
    </row>
    <row r="297" spans="1:1">
      <c r="A297" s="5" t="str">
        <f t="shared" si="5"/>
        <v/>
      </c>
    </row>
    <row r="298" spans="1:1">
      <c r="A298" s="5" t="str">
        <f t="shared" ref="A298:A361" si="6">IF(B298="","",IF(A297="Nr",1,A297+1))</f>
        <v/>
      </c>
    </row>
    <row r="299" spans="1:1">
      <c r="A299" s="5" t="str">
        <f t="shared" si="6"/>
        <v/>
      </c>
    </row>
    <row r="300" spans="1:1">
      <c r="A300" s="5" t="str">
        <f t="shared" si="6"/>
        <v/>
      </c>
    </row>
    <row r="301" spans="1:1">
      <c r="A301" s="5" t="str">
        <f t="shared" si="6"/>
        <v/>
      </c>
    </row>
    <row r="302" spans="1:1">
      <c r="A302" s="5" t="str">
        <f t="shared" si="6"/>
        <v/>
      </c>
    </row>
    <row r="303" spans="1:1">
      <c r="A303" s="5" t="str">
        <f t="shared" si="6"/>
        <v/>
      </c>
    </row>
    <row r="304" spans="1:1">
      <c r="A304" s="5" t="str">
        <f t="shared" si="6"/>
        <v/>
      </c>
    </row>
    <row r="305" spans="1:1">
      <c r="A305" s="5" t="str">
        <f t="shared" si="6"/>
        <v/>
      </c>
    </row>
    <row r="306" spans="1:1">
      <c r="A306" s="5" t="str">
        <f t="shared" si="6"/>
        <v/>
      </c>
    </row>
    <row r="307" spans="1:1">
      <c r="A307" s="5" t="str">
        <f t="shared" si="6"/>
        <v/>
      </c>
    </row>
    <row r="308" spans="1:1">
      <c r="A308" s="5" t="str">
        <f t="shared" si="6"/>
        <v/>
      </c>
    </row>
    <row r="309" spans="1:1">
      <c r="A309" s="5" t="str">
        <f t="shared" si="6"/>
        <v/>
      </c>
    </row>
    <row r="310" spans="1:1">
      <c r="A310" s="5" t="str">
        <f t="shared" si="6"/>
        <v/>
      </c>
    </row>
    <row r="311" spans="1:1">
      <c r="A311" s="5" t="str">
        <f t="shared" si="6"/>
        <v/>
      </c>
    </row>
    <row r="312" spans="1:1">
      <c r="A312" s="5" t="str">
        <f t="shared" si="6"/>
        <v/>
      </c>
    </row>
    <row r="313" spans="1:1">
      <c r="A313" s="5" t="str">
        <f t="shared" si="6"/>
        <v/>
      </c>
    </row>
    <row r="314" spans="1:1">
      <c r="A314" s="5" t="str">
        <f t="shared" si="6"/>
        <v/>
      </c>
    </row>
    <row r="315" spans="1:1">
      <c r="A315" s="5" t="str">
        <f t="shared" si="6"/>
        <v/>
      </c>
    </row>
    <row r="316" spans="1:1">
      <c r="A316" s="5" t="str">
        <f t="shared" si="6"/>
        <v/>
      </c>
    </row>
    <row r="317" spans="1:1">
      <c r="A317" s="5" t="str">
        <f t="shared" si="6"/>
        <v/>
      </c>
    </row>
    <row r="318" spans="1:1">
      <c r="A318" s="5" t="str">
        <f t="shared" si="6"/>
        <v/>
      </c>
    </row>
    <row r="319" spans="1:1">
      <c r="A319" s="5" t="str">
        <f t="shared" si="6"/>
        <v/>
      </c>
    </row>
    <row r="320" spans="1:1">
      <c r="A320" s="5" t="str">
        <f t="shared" si="6"/>
        <v/>
      </c>
    </row>
    <row r="321" spans="1:1">
      <c r="A321" s="5" t="str">
        <f t="shared" si="6"/>
        <v/>
      </c>
    </row>
    <row r="322" spans="1:1">
      <c r="A322" s="5" t="str">
        <f t="shared" si="6"/>
        <v/>
      </c>
    </row>
    <row r="323" spans="1:1">
      <c r="A323" s="5" t="str">
        <f t="shared" si="6"/>
        <v/>
      </c>
    </row>
    <row r="324" spans="1:1">
      <c r="A324" s="5" t="str">
        <f t="shared" si="6"/>
        <v/>
      </c>
    </row>
    <row r="325" spans="1:1">
      <c r="A325" s="5" t="str">
        <f t="shared" si="6"/>
        <v/>
      </c>
    </row>
    <row r="326" spans="1:1">
      <c r="A326" s="5" t="str">
        <f t="shared" si="6"/>
        <v/>
      </c>
    </row>
    <row r="327" spans="1:1">
      <c r="A327" s="5" t="str">
        <f t="shared" si="6"/>
        <v/>
      </c>
    </row>
    <row r="328" spans="1:1">
      <c r="A328" s="5" t="str">
        <f t="shared" si="6"/>
        <v/>
      </c>
    </row>
    <row r="329" spans="1:1">
      <c r="A329" s="5" t="str">
        <f t="shared" si="6"/>
        <v/>
      </c>
    </row>
    <row r="330" spans="1:1">
      <c r="A330" s="5" t="str">
        <f t="shared" si="6"/>
        <v/>
      </c>
    </row>
    <row r="331" spans="1:1">
      <c r="A331" s="5" t="str">
        <f t="shared" si="6"/>
        <v/>
      </c>
    </row>
    <row r="332" spans="1:1">
      <c r="A332" s="5" t="str">
        <f t="shared" si="6"/>
        <v/>
      </c>
    </row>
    <row r="333" spans="1:1">
      <c r="A333" s="5" t="str">
        <f t="shared" si="6"/>
        <v/>
      </c>
    </row>
    <row r="334" spans="1:1">
      <c r="A334" s="5" t="str">
        <f t="shared" si="6"/>
        <v/>
      </c>
    </row>
    <row r="335" spans="1:1">
      <c r="A335" s="5" t="str">
        <f t="shared" si="6"/>
        <v/>
      </c>
    </row>
    <row r="336" spans="1:1">
      <c r="A336" s="5" t="str">
        <f t="shared" si="6"/>
        <v/>
      </c>
    </row>
    <row r="337" spans="1:1">
      <c r="A337" s="5" t="str">
        <f t="shared" si="6"/>
        <v/>
      </c>
    </row>
    <row r="338" spans="1:1">
      <c r="A338" s="5" t="str">
        <f t="shared" si="6"/>
        <v/>
      </c>
    </row>
    <row r="339" spans="1:1">
      <c r="A339" s="5" t="str">
        <f t="shared" si="6"/>
        <v/>
      </c>
    </row>
    <row r="340" spans="1:1">
      <c r="A340" s="5" t="str">
        <f t="shared" si="6"/>
        <v/>
      </c>
    </row>
    <row r="341" spans="1:1">
      <c r="A341" s="5" t="str">
        <f t="shared" si="6"/>
        <v/>
      </c>
    </row>
    <row r="342" spans="1:1">
      <c r="A342" s="5" t="str">
        <f t="shared" si="6"/>
        <v/>
      </c>
    </row>
    <row r="343" spans="1:1">
      <c r="A343" s="5" t="str">
        <f t="shared" si="6"/>
        <v/>
      </c>
    </row>
    <row r="344" spans="1:1">
      <c r="A344" s="5" t="str">
        <f t="shared" si="6"/>
        <v/>
      </c>
    </row>
    <row r="345" spans="1:1">
      <c r="A345" s="5" t="str">
        <f t="shared" si="6"/>
        <v/>
      </c>
    </row>
    <row r="346" spans="1:1">
      <c r="A346" s="5" t="str">
        <f t="shared" si="6"/>
        <v/>
      </c>
    </row>
    <row r="347" spans="1:1">
      <c r="A347" s="5" t="str">
        <f t="shared" si="6"/>
        <v/>
      </c>
    </row>
    <row r="348" spans="1:1">
      <c r="A348" s="5" t="str">
        <f t="shared" si="6"/>
        <v/>
      </c>
    </row>
    <row r="349" spans="1:1">
      <c r="A349" s="5" t="str">
        <f t="shared" si="6"/>
        <v/>
      </c>
    </row>
    <row r="350" spans="1:1">
      <c r="A350" s="5" t="str">
        <f t="shared" si="6"/>
        <v/>
      </c>
    </row>
    <row r="351" spans="1:1">
      <c r="A351" s="5" t="str">
        <f t="shared" si="6"/>
        <v/>
      </c>
    </row>
    <row r="352" spans="1:1">
      <c r="A352" s="5" t="str">
        <f t="shared" si="6"/>
        <v/>
      </c>
    </row>
    <row r="353" spans="1:1">
      <c r="A353" s="5" t="str">
        <f t="shared" si="6"/>
        <v/>
      </c>
    </row>
    <row r="354" spans="1:1">
      <c r="A354" s="5" t="str">
        <f t="shared" si="6"/>
        <v/>
      </c>
    </row>
    <row r="355" spans="1:1">
      <c r="A355" s="5" t="str">
        <f t="shared" si="6"/>
        <v/>
      </c>
    </row>
    <row r="356" spans="1:1">
      <c r="A356" s="5" t="str">
        <f t="shared" si="6"/>
        <v/>
      </c>
    </row>
    <row r="357" spans="1:1">
      <c r="A357" s="5" t="str">
        <f t="shared" si="6"/>
        <v/>
      </c>
    </row>
    <row r="358" spans="1:1">
      <c r="A358" s="5" t="str">
        <f t="shared" si="6"/>
        <v/>
      </c>
    </row>
    <row r="359" spans="1:1">
      <c r="A359" s="5" t="str">
        <f t="shared" si="6"/>
        <v/>
      </c>
    </row>
    <row r="360" spans="1:1">
      <c r="A360" s="5" t="str">
        <f t="shared" si="6"/>
        <v/>
      </c>
    </row>
    <row r="361" spans="1:1">
      <c r="A361" s="5" t="str">
        <f t="shared" si="6"/>
        <v/>
      </c>
    </row>
    <row r="362" spans="1:1">
      <c r="A362" s="5" t="str">
        <f t="shared" ref="A362:A425" si="7">IF(B362="","",IF(A361="Nr",1,A361+1))</f>
        <v/>
      </c>
    </row>
    <row r="363" spans="1:1">
      <c r="A363" s="5" t="str">
        <f t="shared" si="7"/>
        <v/>
      </c>
    </row>
    <row r="364" spans="1:1">
      <c r="A364" s="5" t="str">
        <f t="shared" si="7"/>
        <v/>
      </c>
    </row>
    <row r="365" spans="1:1">
      <c r="A365" s="5" t="str">
        <f t="shared" si="7"/>
        <v/>
      </c>
    </row>
    <row r="366" spans="1:1">
      <c r="A366" s="5" t="str">
        <f t="shared" si="7"/>
        <v/>
      </c>
    </row>
    <row r="367" spans="1:1">
      <c r="A367" s="5" t="str">
        <f t="shared" si="7"/>
        <v/>
      </c>
    </row>
    <row r="368" spans="1:1">
      <c r="A368" s="5" t="str">
        <f t="shared" si="7"/>
        <v/>
      </c>
    </row>
    <row r="369" spans="1:9">
      <c r="A369" s="5" t="str">
        <f t="shared" si="7"/>
        <v/>
      </c>
    </row>
    <row r="370" spans="1:9">
      <c r="A370" s="5" t="str">
        <f t="shared" si="7"/>
        <v/>
      </c>
    </row>
    <row r="371" spans="1:9">
      <c r="A371" s="5" t="str">
        <f t="shared" si="7"/>
        <v/>
      </c>
    </row>
    <row r="372" spans="1:9">
      <c r="A372" s="5" t="str">
        <f t="shared" si="7"/>
        <v/>
      </c>
    </row>
    <row r="373" spans="1:9">
      <c r="A373" s="5" t="str">
        <f t="shared" si="7"/>
        <v/>
      </c>
    </row>
    <row r="374" spans="1:9">
      <c r="A374" s="5" t="str">
        <f t="shared" si="7"/>
        <v/>
      </c>
    </row>
    <row r="375" spans="1:9">
      <c r="A375" s="5" t="str">
        <f t="shared" si="7"/>
        <v/>
      </c>
    </row>
    <row r="376" spans="1:9">
      <c r="A376" s="5" t="str">
        <f t="shared" si="7"/>
        <v/>
      </c>
    </row>
    <row r="377" spans="1:9">
      <c r="A377" s="5" t="str">
        <f t="shared" si="7"/>
        <v/>
      </c>
    </row>
    <row r="378" spans="1:9">
      <c r="A378" s="5" t="str">
        <f t="shared" si="7"/>
        <v/>
      </c>
    </row>
    <row r="379" spans="1:9">
      <c r="A379" s="5" t="str">
        <f t="shared" si="7"/>
        <v/>
      </c>
    </row>
    <row r="380" spans="1:9">
      <c r="A380" s="5" t="str">
        <f t="shared" si="7"/>
        <v/>
      </c>
      <c r="H380" s="9" t="str">
        <f>IF(G380='SYS-BTWCodes'!$A$4,'SYS-BTWCodes'!$C$4,IF(G380='SYS-BTWCodes'!$A$5,'SYS-BTWCodes'!$C$5,IF(G380='SYS-BTWCodes'!$A$6,'SYS-BTWCodes'!$C$6,IF(G380='SYS-BTWCodes'!$A$7,'SYS-BTWCodes'!$C$7,IF(G380='SYS-BTWCodes'!$A$8,'SYS-BTWCodes'!$C$8,IF(G380='SYS-BTWCodes'!$A$9,'SYS-BTWCodes'!$C$9,IF(G380='SYS-BTWCodes'!$A$10,'SYS-BTWCodes'!$C$10,IF(G380='SYS-BTWCodes'!$A$11,'SYS-BTWCodes'!$C$11,""))))))))</f>
        <v/>
      </c>
      <c r="I380" s="4" t="str">
        <f>IF(H380="","",ROUND((F380*(H380/100)),2))</f>
        <v/>
      </c>
    </row>
    <row r="381" spans="1:9">
      <c r="A381" s="5" t="str">
        <f t="shared" si="7"/>
        <v/>
      </c>
      <c r="H381" s="9" t="str">
        <f>IF(G381='SYS-BTWCodes'!$A$4,'SYS-BTWCodes'!$C$4,IF(G381='SYS-BTWCodes'!$A$5,'SYS-BTWCodes'!$C$5,IF(G381='SYS-BTWCodes'!$A$6,'SYS-BTWCodes'!$C$6,IF(G381='SYS-BTWCodes'!$A$7,'SYS-BTWCodes'!$C$7,IF(G381='SYS-BTWCodes'!$A$8,'SYS-BTWCodes'!$C$8,IF(G381='SYS-BTWCodes'!$A$9,'SYS-BTWCodes'!$C$9,IF(G381='SYS-BTWCodes'!$A$10,'SYS-BTWCodes'!$C$10,IF(G381='SYS-BTWCodes'!$A$11,'SYS-BTWCodes'!$C$11,""))))))))</f>
        <v/>
      </c>
      <c r="I381" s="4" t="str">
        <f>IF(H381="","",ROUND((F381*(H381/100)),2))</f>
        <v/>
      </c>
    </row>
    <row r="382" spans="1:9">
      <c r="A382" s="5" t="str">
        <f t="shared" si="7"/>
        <v/>
      </c>
      <c r="H382" s="9" t="str">
        <f>IF(G382='SYS-BTWCodes'!$A$4,'SYS-BTWCodes'!$C$4,IF(G382='SYS-BTWCodes'!$A$5,'SYS-BTWCodes'!$C$5,IF(G382='SYS-BTWCodes'!$A$6,'SYS-BTWCodes'!$C$6,IF(G382='SYS-BTWCodes'!$A$7,'SYS-BTWCodes'!$C$7,IF(G382='SYS-BTWCodes'!$A$8,'SYS-BTWCodes'!$C$8,IF(G382='SYS-BTWCodes'!$A$9,'SYS-BTWCodes'!$C$9,IF(G382='SYS-BTWCodes'!$A$10,'SYS-BTWCodes'!$C$10,IF(G382='SYS-BTWCodes'!$A$11,'SYS-BTWCodes'!$C$11,""))))))))</f>
        <v/>
      </c>
      <c r="I382" s="4" t="str">
        <f>IF(H382="","",ROUND((F382*(H382/100)),2))</f>
        <v/>
      </c>
    </row>
    <row r="383" spans="1:9">
      <c r="A383" s="5" t="str">
        <f t="shared" si="7"/>
        <v/>
      </c>
      <c r="H383" s="9" t="str">
        <f>IF(G383='SYS-BTWCodes'!$A$4,'SYS-BTWCodes'!$C$4,IF(G383='SYS-BTWCodes'!$A$5,'SYS-BTWCodes'!$C$5,IF(G383='SYS-BTWCodes'!$A$6,'SYS-BTWCodes'!$C$6,IF(G383='SYS-BTWCodes'!$A$7,'SYS-BTWCodes'!$C$7,IF(G383='SYS-BTWCodes'!$A$8,'SYS-BTWCodes'!$C$8,IF(G383='SYS-BTWCodes'!$A$9,'SYS-BTWCodes'!$C$9,IF(G383='SYS-BTWCodes'!$A$10,'SYS-BTWCodes'!$C$10,IF(G383='SYS-BTWCodes'!$A$11,'SYS-BTWCodes'!$C$11,""))))))))</f>
        <v/>
      </c>
      <c r="I383" s="4" t="str">
        <f>IF(H383="","",ROUND((F383*(H383/100)),2))</f>
        <v/>
      </c>
    </row>
    <row r="384" spans="1:9">
      <c r="A384" s="5" t="str">
        <f t="shared" si="7"/>
        <v/>
      </c>
      <c r="H384" s="9" t="str">
        <f>IF(G384='SYS-BTWCodes'!$A$4,'SYS-BTWCodes'!$C$4,IF(G384='SYS-BTWCodes'!$A$5,'SYS-BTWCodes'!$C$5,IF(G384='SYS-BTWCodes'!$A$6,'SYS-BTWCodes'!$C$6,IF(G384='SYS-BTWCodes'!$A$7,'SYS-BTWCodes'!$C$7,IF(G384='SYS-BTWCodes'!$A$8,'SYS-BTWCodes'!$C$8,IF(G384='SYS-BTWCodes'!$A$9,'SYS-BTWCodes'!$C$9,IF(G384='SYS-BTWCodes'!$A$10,'SYS-BTWCodes'!$C$10,IF(G384='SYS-BTWCodes'!$A$11,'SYS-BTWCodes'!$C$11,""))))))))</f>
        <v/>
      </c>
      <c r="I384" s="4" t="str">
        <f t="shared" ref="I384:I447" si="8">IF(H384="","",ROUND((F384*(H384/100)),2))</f>
        <v/>
      </c>
    </row>
    <row r="385" spans="1:9">
      <c r="A385" s="5" t="str">
        <f t="shared" si="7"/>
        <v/>
      </c>
      <c r="H385" s="9" t="str">
        <f>IF(G385='SYS-BTWCodes'!$A$4,'SYS-BTWCodes'!$C$4,IF(G385='SYS-BTWCodes'!$A$5,'SYS-BTWCodes'!$C$5,IF(G385='SYS-BTWCodes'!$A$6,'SYS-BTWCodes'!$C$6,IF(G385='SYS-BTWCodes'!$A$7,'SYS-BTWCodes'!$C$7,IF(G385='SYS-BTWCodes'!$A$8,'SYS-BTWCodes'!$C$8,IF(G385='SYS-BTWCodes'!$A$9,'SYS-BTWCodes'!$C$9,IF(G385='SYS-BTWCodes'!$A$10,'SYS-BTWCodes'!$C$10,IF(G385='SYS-BTWCodes'!$A$11,'SYS-BTWCodes'!$C$11,""))))))))</f>
        <v/>
      </c>
      <c r="I385" s="4" t="str">
        <f t="shared" si="8"/>
        <v/>
      </c>
    </row>
    <row r="386" spans="1:9">
      <c r="A386" s="5" t="str">
        <f t="shared" si="7"/>
        <v/>
      </c>
      <c r="H386" s="9" t="str">
        <f>IF(G386='SYS-BTWCodes'!$A$4,'SYS-BTWCodes'!$C$4,IF(G386='SYS-BTWCodes'!$A$5,'SYS-BTWCodes'!$C$5,IF(G386='SYS-BTWCodes'!$A$6,'SYS-BTWCodes'!$C$6,IF(G386='SYS-BTWCodes'!$A$7,'SYS-BTWCodes'!$C$7,IF(G386='SYS-BTWCodes'!$A$8,'SYS-BTWCodes'!$C$8,IF(G386='SYS-BTWCodes'!$A$9,'SYS-BTWCodes'!$C$9,IF(G386='SYS-BTWCodes'!$A$10,'SYS-BTWCodes'!$C$10,IF(G386='SYS-BTWCodes'!$A$11,'SYS-BTWCodes'!$C$11,""))))))))</f>
        <v/>
      </c>
      <c r="I386" s="4" t="str">
        <f t="shared" si="8"/>
        <v/>
      </c>
    </row>
    <row r="387" spans="1:9">
      <c r="A387" s="5" t="str">
        <f t="shared" si="7"/>
        <v/>
      </c>
      <c r="H387" s="9" t="str">
        <f>IF(G387='SYS-BTWCodes'!$A$4,'SYS-BTWCodes'!$C$4,IF(G387='SYS-BTWCodes'!$A$5,'SYS-BTWCodes'!$C$5,IF(G387='SYS-BTWCodes'!$A$6,'SYS-BTWCodes'!$C$6,IF(G387='SYS-BTWCodes'!$A$7,'SYS-BTWCodes'!$C$7,IF(G387='SYS-BTWCodes'!$A$8,'SYS-BTWCodes'!$C$8,IF(G387='SYS-BTWCodes'!$A$9,'SYS-BTWCodes'!$C$9,IF(G387='SYS-BTWCodes'!$A$10,'SYS-BTWCodes'!$C$10,IF(G387='SYS-BTWCodes'!$A$11,'SYS-BTWCodes'!$C$11,""))))))))</f>
        <v/>
      </c>
      <c r="I387" s="4" t="str">
        <f t="shared" si="8"/>
        <v/>
      </c>
    </row>
    <row r="388" spans="1:9">
      <c r="A388" s="5" t="str">
        <f t="shared" si="7"/>
        <v/>
      </c>
      <c r="H388" s="9" t="str">
        <f>IF(G388='SYS-BTWCodes'!$A$4,'SYS-BTWCodes'!$C$4,IF(G388='SYS-BTWCodes'!$A$5,'SYS-BTWCodes'!$C$5,IF(G388='SYS-BTWCodes'!$A$6,'SYS-BTWCodes'!$C$6,IF(G388='SYS-BTWCodes'!$A$7,'SYS-BTWCodes'!$C$7,IF(G388='SYS-BTWCodes'!$A$8,'SYS-BTWCodes'!$C$8,IF(G388='SYS-BTWCodes'!$A$9,'SYS-BTWCodes'!$C$9,IF(G388='SYS-BTWCodes'!$A$10,'SYS-BTWCodes'!$C$10,IF(G388='SYS-BTWCodes'!$A$11,'SYS-BTWCodes'!$C$11,""))))))))</f>
        <v/>
      </c>
      <c r="I388" s="4" t="str">
        <f t="shared" si="8"/>
        <v/>
      </c>
    </row>
    <row r="389" spans="1:9">
      <c r="A389" s="5" t="str">
        <f t="shared" si="7"/>
        <v/>
      </c>
      <c r="H389" s="9" t="str">
        <f>IF(G389='SYS-BTWCodes'!$A$4,'SYS-BTWCodes'!$C$4,IF(G389='SYS-BTWCodes'!$A$5,'SYS-BTWCodes'!$C$5,IF(G389='SYS-BTWCodes'!$A$6,'SYS-BTWCodes'!$C$6,IF(G389='SYS-BTWCodes'!$A$7,'SYS-BTWCodes'!$C$7,IF(G389='SYS-BTWCodes'!$A$8,'SYS-BTWCodes'!$C$8,IF(G389='SYS-BTWCodes'!$A$9,'SYS-BTWCodes'!$C$9,IF(G389='SYS-BTWCodes'!$A$10,'SYS-BTWCodes'!$C$10,IF(G389='SYS-BTWCodes'!$A$11,'SYS-BTWCodes'!$C$11,""))))))))</f>
        <v/>
      </c>
      <c r="I389" s="4" t="str">
        <f t="shared" si="8"/>
        <v/>
      </c>
    </row>
    <row r="390" spans="1:9">
      <c r="A390" s="5" t="str">
        <f t="shared" si="7"/>
        <v/>
      </c>
      <c r="H390" s="9" t="str">
        <f>IF(G390='SYS-BTWCodes'!$A$4,'SYS-BTWCodes'!$C$4,IF(G390='SYS-BTWCodes'!$A$5,'SYS-BTWCodes'!$C$5,IF(G390='SYS-BTWCodes'!$A$6,'SYS-BTWCodes'!$C$6,IF(G390='SYS-BTWCodes'!$A$7,'SYS-BTWCodes'!$C$7,IF(G390='SYS-BTWCodes'!$A$8,'SYS-BTWCodes'!$C$8,IF(G390='SYS-BTWCodes'!$A$9,'SYS-BTWCodes'!$C$9,IF(G390='SYS-BTWCodes'!$A$10,'SYS-BTWCodes'!$C$10,IF(G390='SYS-BTWCodes'!$A$11,'SYS-BTWCodes'!$C$11,""))))))))</f>
        <v/>
      </c>
      <c r="I390" s="4" t="str">
        <f t="shared" si="8"/>
        <v/>
      </c>
    </row>
    <row r="391" spans="1:9">
      <c r="A391" s="5" t="str">
        <f t="shared" si="7"/>
        <v/>
      </c>
      <c r="H391" s="9" t="str">
        <f>IF(G391='SYS-BTWCodes'!$A$4,'SYS-BTWCodes'!$C$4,IF(G391='SYS-BTWCodes'!$A$5,'SYS-BTWCodes'!$C$5,IF(G391='SYS-BTWCodes'!$A$6,'SYS-BTWCodes'!$C$6,IF(G391='SYS-BTWCodes'!$A$7,'SYS-BTWCodes'!$C$7,IF(G391='SYS-BTWCodes'!$A$8,'SYS-BTWCodes'!$C$8,IF(G391='SYS-BTWCodes'!$A$9,'SYS-BTWCodes'!$C$9,IF(G391='SYS-BTWCodes'!$A$10,'SYS-BTWCodes'!$C$10,IF(G391='SYS-BTWCodes'!$A$11,'SYS-BTWCodes'!$C$11,""))))))))</f>
        <v/>
      </c>
      <c r="I391" s="4" t="str">
        <f t="shared" si="8"/>
        <v/>
      </c>
    </row>
    <row r="392" spans="1:9">
      <c r="A392" s="5" t="str">
        <f t="shared" si="7"/>
        <v/>
      </c>
      <c r="H392" s="9" t="str">
        <f>IF(G392='SYS-BTWCodes'!$A$4,'SYS-BTWCodes'!$C$4,IF(G392='SYS-BTWCodes'!$A$5,'SYS-BTWCodes'!$C$5,IF(G392='SYS-BTWCodes'!$A$6,'SYS-BTWCodes'!$C$6,IF(G392='SYS-BTWCodes'!$A$7,'SYS-BTWCodes'!$C$7,IF(G392='SYS-BTWCodes'!$A$8,'SYS-BTWCodes'!$C$8,IF(G392='SYS-BTWCodes'!$A$9,'SYS-BTWCodes'!$C$9,IF(G392='SYS-BTWCodes'!$A$10,'SYS-BTWCodes'!$C$10,IF(G392='SYS-BTWCodes'!$A$11,'SYS-BTWCodes'!$C$11,""))))))))</f>
        <v/>
      </c>
      <c r="I392" s="4" t="str">
        <f t="shared" si="8"/>
        <v/>
      </c>
    </row>
    <row r="393" spans="1:9">
      <c r="A393" s="5" t="str">
        <f t="shared" si="7"/>
        <v/>
      </c>
      <c r="H393" s="9" t="str">
        <f>IF(G393='SYS-BTWCodes'!$A$4,'SYS-BTWCodes'!$C$4,IF(G393='SYS-BTWCodes'!$A$5,'SYS-BTWCodes'!$C$5,IF(G393='SYS-BTWCodes'!$A$6,'SYS-BTWCodes'!$C$6,IF(G393='SYS-BTWCodes'!$A$7,'SYS-BTWCodes'!$C$7,IF(G393='SYS-BTWCodes'!$A$8,'SYS-BTWCodes'!$C$8,IF(G393='SYS-BTWCodes'!$A$9,'SYS-BTWCodes'!$C$9,IF(G393='SYS-BTWCodes'!$A$10,'SYS-BTWCodes'!$C$10,IF(G393='SYS-BTWCodes'!$A$11,'SYS-BTWCodes'!$C$11,""))))))))</f>
        <v/>
      </c>
      <c r="I393" s="4" t="str">
        <f t="shared" si="8"/>
        <v/>
      </c>
    </row>
    <row r="394" spans="1:9">
      <c r="A394" s="5" t="str">
        <f t="shared" si="7"/>
        <v/>
      </c>
      <c r="H394" s="9" t="str">
        <f>IF(G394='SYS-BTWCodes'!$A$4,'SYS-BTWCodes'!$C$4,IF(G394='SYS-BTWCodes'!$A$5,'SYS-BTWCodes'!$C$5,IF(G394='SYS-BTWCodes'!$A$6,'SYS-BTWCodes'!$C$6,IF(G394='SYS-BTWCodes'!$A$7,'SYS-BTWCodes'!$C$7,IF(G394='SYS-BTWCodes'!$A$8,'SYS-BTWCodes'!$C$8,IF(G394='SYS-BTWCodes'!$A$9,'SYS-BTWCodes'!$C$9,IF(G394='SYS-BTWCodes'!$A$10,'SYS-BTWCodes'!$C$10,IF(G394='SYS-BTWCodes'!$A$11,'SYS-BTWCodes'!$C$11,""))))))))</f>
        <v/>
      </c>
      <c r="I394" s="4" t="str">
        <f t="shared" si="8"/>
        <v/>
      </c>
    </row>
    <row r="395" spans="1:9">
      <c r="A395" s="5" t="str">
        <f t="shared" si="7"/>
        <v/>
      </c>
      <c r="H395" s="9" t="str">
        <f>IF(G395='SYS-BTWCodes'!$A$4,'SYS-BTWCodes'!$C$4,IF(G395='SYS-BTWCodes'!$A$5,'SYS-BTWCodes'!$C$5,IF(G395='SYS-BTWCodes'!$A$6,'SYS-BTWCodes'!$C$6,IF(G395='SYS-BTWCodes'!$A$7,'SYS-BTWCodes'!$C$7,IF(G395='SYS-BTWCodes'!$A$8,'SYS-BTWCodes'!$C$8,IF(G395='SYS-BTWCodes'!$A$9,'SYS-BTWCodes'!$C$9,IF(G395='SYS-BTWCodes'!$A$10,'SYS-BTWCodes'!$C$10,IF(G395='SYS-BTWCodes'!$A$11,'SYS-BTWCodes'!$C$11,""))))))))</f>
        <v/>
      </c>
      <c r="I395" s="4" t="str">
        <f t="shared" si="8"/>
        <v/>
      </c>
    </row>
    <row r="396" spans="1:9">
      <c r="A396" s="5" t="str">
        <f t="shared" si="7"/>
        <v/>
      </c>
      <c r="H396" s="9" t="str">
        <f>IF(G396='SYS-BTWCodes'!$A$4,'SYS-BTWCodes'!$C$4,IF(G396='SYS-BTWCodes'!$A$5,'SYS-BTWCodes'!$C$5,IF(G396='SYS-BTWCodes'!$A$6,'SYS-BTWCodes'!$C$6,IF(G396='SYS-BTWCodes'!$A$7,'SYS-BTWCodes'!$C$7,IF(G396='SYS-BTWCodes'!$A$8,'SYS-BTWCodes'!$C$8,IF(G396='SYS-BTWCodes'!$A$9,'SYS-BTWCodes'!$C$9,IF(G396='SYS-BTWCodes'!$A$10,'SYS-BTWCodes'!$C$10,IF(G396='SYS-BTWCodes'!$A$11,'SYS-BTWCodes'!$C$11,""))))))))</f>
        <v/>
      </c>
      <c r="I396" s="4" t="str">
        <f t="shared" si="8"/>
        <v/>
      </c>
    </row>
    <row r="397" spans="1:9">
      <c r="A397" s="5" t="str">
        <f t="shared" si="7"/>
        <v/>
      </c>
      <c r="H397" s="9" t="str">
        <f>IF(G397='SYS-BTWCodes'!$A$4,'SYS-BTWCodes'!$C$4,IF(G397='SYS-BTWCodes'!$A$5,'SYS-BTWCodes'!$C$5,IF(G397='SYS-BTWCodes'!$A$6,'SYS-BTWCodes'!$C$6,IF(G397='SYS-BTWCodes'!$A$7,'SYS-BTWCodes'!$C$7,IF(G397='SYS-BTWCodes'!$A$8,'SYS-BTWCodes'!$C$8,IF(G397='SYS-BTWCodes'!$A$9,'SYS-BTWCodes'!$C$9,IF(G397='SYS-BTWCodes'!$A$10,'SYS-BTWCodes'!$C$10,IF(G397='SYS-BTWCodes'!$A$11,'SYS-BTWCodes'!$C$11,""))))))))</f>
        <v/>
      </c>
      <c r="I397" s="4" t="str">
        <f t="shared" si="8"/>
        <v/>
      </c>
    </row>
    <row r="398" spans="1:9">
      <c r="A398" s="5" t="str">
        <f t="shared" si="7"/>
        <v/>
      </c>
      <c r="H398" s="9" t="str">
        <f>IF(G398='SYS-BTWCodes'!$A$4,'SYS-BTWCodes'!$C$4,IF(G398='SYS-BTWCodes'!$A$5,'SYS-BTWCodes'!$C$5,IF(G398='SYS-BTWCodes'!$A$6,'SYS-BTWCodes'!$C$6,IF(G398='SYS-BTWCodes'!$A$7,'SYS-BTWCodes'!$C$7,IF(G398='SYS-BTWCodes'!$A$8,'SYS-BTWCodes'!$C$8,IF(G398='SYS-BTWCodes'!$A$9,'SYS-BTWCodes'!$C$9,IF(G398='SYS-BTWCodes'!$A$10,'SYS-BTWCodes'!$C$10,IF(G398='SYS-BTWCodes'!$A$11,'SYS-BTWCodes'!$C$11,""))))))))</f>
        <v/>
      </c>
      <c r="I398" s="4" t="str">
        <f t="shared" si="8"/>
        <v/>
      </c>
    </row>
    <row r="399" spans="1:9">
      <c r="A399" s="5" t="str">
        <f t="shared" si="7"/>
        <v/>
      </c>
      <c r="H399" s="9" t="str">
        <f>IF(G399='SYS-BTWCodes'!$A$4,'SYS-BTWCodes'!$C$4,IF(G399='SYS-BTWCodes'!$A$5,'SYS-BTWCodes'!$C$5,IF(G399='SYS-BTWCodes'!$A$6,'SYS-BTWCodes'!$C$6,IF(G399='SYS-BTWCodes'!$A$7,'SYS-BTWCodes'!$C$7,IF(G399='SYS-BTWCodes'!$A$8,'SYS-BTWCodes'!$C$8,IF(G399='SYS-BTWCodes'!$A$9,'SYS-BTWCodes'!$C$9,IF(G399='SYS-BTWCodes'!$A$10,'SYS-BTWCodes'!$C$10,IF(G399='SYS-BTWCodes'!$A$11,'SYS-BTWCodes'!$C$11,""))))))))</f>
        <v/>
      </c>
      <c r="I399" s="4" t="str">
        <f t="shared" si="8"/>
        <v/>
      </c>
    </row>
    <row r="400" spans="1:9">
      <c r="A400" s="5" t="str">
        <f t="shared" si="7"/>
        <v/>
      </c>
      <c r="H400" s="9" t="str">
        <f>IF(G400='SYS-BTWCodes'!$A$4,'SYS-BTWCodes'!$C$4,IF(G400='SYS-BTWCodes'!$A$5,'SYS-BTWCodes'!$C$5,IF(G400='SYS-BTWCodes'!$A$6,'SYS-BTWCodes'!$C$6,IF(G400='SYS-BTWCodes'!$A$7,'SYS-BTWCodes'!$C$7,IF(G400='SYS-BTWCodes'!$A$8,'SYS-BTWCodes'!$C$8,IF(G400='SYS-BTWCodes'!$A$9,'SYS-BTWCodes'!$C$9,IF(G400='SYS-BTWCodes'!$A$10,'SYS-BTWCodes'!$C$10,IF(G400='SYS-BTWCodes'!$A$11,'SYS-BTWCodes'!$C$11,""))))))))</f>
        <v/>
      </c>
      <c r="I400" s="4" t="str">
        <f t="shared" si="8"/>
        <v/>
      </c>
    </row>
    <row r="401" spans="1:9">
      <c r="A401" s="5" t="str">
        <f t="shared" si="7"/>
        <v/>
      </c>
      <c r="H401" s="9" t="str">
        <f>IF(G401='SYS-BTWCodes'!$A$4,'SYS-BTWCodes'!$C$4,IF(G401='SYS-BTWCodes'!$A$5,'SYS-BTWCodes'!$C$5,IF(G401='SYS-BTWCodes'!$A$6,'SYS-BTWCodes'!$C$6,IF(G401='SYS-BTWCodes'!$A$7,'SYS-BTWCodes'!$C$7,IF(G401='SYS-BTWCodes'!$A$8,'SYS-BTWCodes'!$C$8,IF(G401='SYS-BTWCodes'!$A$9,'SYS-BTWCodes'!$C$9,IF(G401='SYS-BTWCodes'!$A$10,'SYS-BTWCodes'!$C$10,IF(G401='SYS-BTWCodes'!$A$11,'SYS-BTWCodes'!$C$11,""))))))))</f>
        <v/>
      </c>
      <c r="I401" s="4" t="str">
        <f t="shared" si="8"/>
        <v/>
      </c>
    </row>
    <row r="402" spans="1:9">
      <c r="A402" s="5" t="str">
        <f t="shared" si="7"/>
        <v/>
      </c>
      <c r="H402" s="9" t="str">
        <f>IF(G402='SYS-BTWCodes'!$A$4,'SYS-BTWCodes'!$C$4,IF(G402='SYS-BTWCodes'!$A$5,'SYS-BTWCodes'!$C$5,IF(G402='SYS-BTWCodes'!$A$6,'SYS-BTWCodes'!$C$6,IF(G402='SYS-BTWCodes'!$A$7,'SYS-BTWCodes'!$C$7,IF(G402='SYS-BTWCodes'!$A$8,'SYS-BTWCodes'!$C$8,IF(G402='SYS-BTWCodes'!$A$9,'SYS-BTWCodes'!$C$9,IF(G402='SYS-BTWCodes'!$A$10,'SYS-BTWCodes'!$C$10,IF(G402='SYS-BTWCodes'!$A$11,'SYS-BTWCodes'!$C$11,""))))))))</f>
        <v/>
      </c>
      <c r="I402" s="4" t="str">
        <f t="shared" si="8"/>
        <v/>
      </c>
    </row>
    <row r="403" spans="1:9">
      <c r="A403" s="5" t="str">
        <f t="shared" si="7"/>
        <v/>
      </c>
      <c r="H403" s="9" t="str">
        <f>IF(G403='SYS-BTWCodes'!$A$4,'SYS-BTWCodes'!$C$4,IF(G403='SYS-BTWCodes'!$A$5,'SYS-BTWCodes'!$C$5,IF(G403='SYS-BTWCodes'!$A$6,'SYS-BTWCodes'!$C$6,IF(G403='SYS-BTWCodes'!$A$7,'SYS-BTWCodes'!$C$7,IF(G403='SYS-BTWCodes'!$A$8,'SYS-BTWCodes'!$C$8,IF(G403='SYS-BTWCodes'!$A$9,'SYS-BTWCodes'!$C$9,IF(G403='SYS-BTWCodes'!$A$10,'SYS-BTWCodes'!$C$10,IF(G403='SYS-BTWCodes'!$A$11,'SYS-BTWCodes'!$C$11,""))))))))</f>
        <v/>
      </c>
      <c r="I403" s="4" t="str">
        <f t="shared" si="8"/>
        <v/>
      </c>
    </row>
    <row r="404" spans="1:9">
      <c r="A404" s="5" t="str">
        <f t="shared" si="7"/>
        <v/>
      </c>
      <c r="H404" s="9" t="str">
        <f>IF(G404='SYS-BTWCodes'!$A$4,'SYS-BTWCodes'!$C$4,IF(G404='SYS-BTWCodes'!$A$5,'SYS-BTWCodes'!$C$5,IF(G404='SYS-BTWCodes'!$A$6,'SYS-BTWCodes'!$C$6,IF(G404='SYS-BTWCodes'!$A$7,'SYS-BTWCodes'!$C$7,IF(G404='SYS-BTWCodes'!$A$8,'SYS-BTWCodes'!$C$8,IF(G404='SYS-BTWCodes'!$A$9,'SYS-BTWCodes'!$C$9,IF(G404='SYS-BTWCodes'!$A$10,'SYS-BTWCodes'!$C$10,IF(G404='SYS-BTWCodes'!$A$11,'SYS-BTWCodes'!$C$11,""))))))))</f>
        <v/>
      </c>
      <c r="I404" s="4" t="str">
        <f t="shared" si="8"/>
        <v/>
      </c>
    </row>
    <row r="405" spans="1:9">
      <c r="A405" s="5" t="str">
        <f t="shared" si="7"/>
        <v/>
      </c>
      <c r="H405" s="9" t="str">
        <f>IF(G405='SYS-BTWCodes'!$A$4,'SYS-BTWCodes'!$C$4,IF(G405='SYS-BTWCodes'!$A$5,'SYS-BTWCodes'!$C$5,IF(G405='SYS-BTWCodes'!$A$6,'SYS-BTWCodes'!$C$6,IF(G405='SYS-BTWCodes'!$A$7,'SYS-BTWCodes'!$C$7,IF(G405='SYS-BTWCodes'!$A$8,'SYS-BTWCodes'!$C$8,IF(G405='SYS-BTWCodes'!$A$9,'SYS-BTWCodes'!$C$9,IF(G405='SYS-BTWCodes'!$A$10,'SYS-BTWCodes'!$C$10,IF(G405='SYS-BTWCodes'!$A$11,'SYS-BTWCodes'!$C$11,""))))))))</f>
        <v/>
      </c>
      <c r="I405" s="4" t="str">
        <f t="shared" si="8"/>
        <v/>
      </c>
    </row>
    <row r="406" spans="1:9">
      <c r="A406" s="5" t="str">
        <f t="shared" si="7"/>
        <v/>
      </c>
      <c r="H406" s="9" t="str">
        <f>IF(G406='SYS-BTWCodes'!$A$4,'SYS-BTWCodes'!$C$4,IF(G406='SYS-BTWCodes'!$A$5,'SYS-BTWCodes'!$C$5,IF(G406='SYS-BTWCodes'!$A$6,'SYS-BTWCodes'!$C$6,IF(G406='SYS-BTWCodes'!$A$7,'SYS-BTWCodes'!$C$7,IF(G406='SYS-BTWCodes'!$A$8,'SYS-BTWCodes'!$C$8,IF(G406='SYS-BTWCodes'!$A$9,'SYS-BTWCodes'!$C$9,IF(G406='SYS-BTWCodes'!$A$10,'SYS-BTWCodes'!$C$10,IF(G406='SYS-BTWCodes'!$A$11,'SYS-BTWCodes'!$C$11,""))))))))</f>
        <v/>
      </c>
      <c r="I406" s="4" t="str">
        <f t="shared" si="8"/>
        <v/>
      </c>
    </row>
    <row r="407" spans="1:9">
      <c r="A407" s="5" t="str">
        <f t="shared" si="7"/>
        <v/>
      </c>
      <c r="H407" s="9" t="str">
        <f>IF(G407='SYS-BTWCodes'!$A$4,'SYS-BTWCodes'!$C$4,IF(G407='SYS-BTWCodes'!$A$5,'SYS-BTWCodes'!$C$5,IF(G407='SYS-BTWCodes'!$A$6,'SYS-BTWCodes'!$C$6,IF(G407='SYS-BTWCodes'!$A$7,'SYS-BTWCodes'!$C$7,IF(G407='SYS-BTWCodes'!$A$8,'SYS-BTWCodes'!$C$8,IF(G407='SYS-BTWCodes'!$A$9,'SYS-BTWCodes'!$C$9,IF(G407='SYS-BTWCodes'!$A$10,'SYS-BTWCodes'!$C$10,IF(G407='SYS-BTWCodes'!$A$11,'SYS-BTWCodes'!$C$11,""))))))))</f>
        <v/>
      </c>
      <c r="I407" s="4" t="str">
        <f t="shared" si="8"/>
        <v/>
      </c>
    </row>
    <row r="408" spans="1:9">
      <c r="A408" s="5" t="str">
        <f t="shared" si="7"/>
        <v/>
      </c>
      <c r="H408" s="9" t="str">
        <f>IF(G408='SYS-BTWCodes'!$A$4,'SYS-BTWCodes'!$C$4,IF(G408='SYS-BTWCodes'!$A$5,'SYS-BTWCodes'!$C$5,IF(G408='SYS-BTWCodes'!$A$6,'SYS-BTWCodes'!$C$6,IF(G408='SYS-BTWCodes'!$A$7,'SYS-BTWCodes'!$C$7,IF(G408='SYS-BTWCodes'!$A$8,'SYS-BTWCodes'!$C$8,IF(G408='SYS-BTWCodes'!$A$9,'SYS-BTWCodes'!$C$9,IF(G408='SYS-BTWCodes'!$A$10,'SYS-BTWCodes'!$C$10,IF(G408='SYS-BTWCodes'!$A$11,'SYS-BTWCodes'!$C$11,""))))))))</f>
        <v/>
      </c>
      <c r="I408" s="4" t="str">
        <f t="shared" si="8"/>
        <v/>
      </c>
    </row>
    <row r="409" spans="1:9">
      <c r="A409" s="5" t="str">
        <f t="shared" si="7"/>
        <v/>
      </c>
      <c r="H409" s="9" t="str">
        <f>IF(G409='SYS-BTWCodes'!$A$4,'SYS-BTWCodes'!$C$4,IF(G409='SYS-BTWCodes'!$A$5,'SYS-BTWCodes'!$C$5,IF(G409='SYS-BTWCodes'!$A$6,'SYS-BTWCodes'!$C$6,IF(G409='SYS-BTWCodes'!$A$7,'SYS-BTWCodes'!$C$7,IF(G409='SYS-BTWCodes'!$A$8,'SYS-BTWCodes'!$C$8,IF(G409='SYS-BTWCodes'!$A$9,'SYS-BTWCodes'!$C$9,IF(G409='SYS-BTWCodes'!$A$10,'SYS-BTWCodes'!$C$10,IF(G409='SYS-BTWCodes'!$A$11,'SYS-BTWCodes'!$C$11,""))))))))</f>
        <v/>
      </c>
      <c r="I409" s="4" t="str">
        <f t="shared" si="8"/>
        <v/>
      </c>
    </row>
    <row r="410" spans="1:9">
      <c r="A410" s="5" t="str">
        <f t="shared" si="7"/>
        <v/>
      </c>
      <c r="H410" s="9" t="str">
        <f>IF(G410='SYS-BTWCodes'!$A$4,'SYS-BTWCodes'!$C$4,IF(G410='SYS-BTWCodes'!$A$5,'SYS-BTWCodes'!$C$5,IF(G410='SYS-BTWCodes'!$A$6,'SYS-BTWCodes'!$C$6,IF(G410='SYS-BTWCodes'!$A$7,'SYS-BTWCodes'!$C$7,IF(G410='SYS-BTWCodes'!$A$8,'SYS-BTWCodes'!$C$8,IF(G410='SYS-BTWCodes'!$A$9,'SYS-BTWCodes'!$C$9,IF(G410='SYS-BTWCodes'!$A$10,'SYS-BTWCodes'!$C$10,IF(G410='SYS-BTWCodes'!$A$11,'SYS-BTWCodes'!$C$11,""))))))))</f>
        <v/>
      </c>
      <c r="I410" s="4" t="str">
        <f t="shared" si="8"/>
        <v/>
      </c>
    </row>
    <row r="411" spans="1:9">
      <c r="A411" s="5" t="str">
        <f t="shared" si="7"/>
        <v/>
      </c>
      <c r="H411" s="9" t="str">
        <f>IF(G411='SYS-BTWCodes'!$A$4,'SYS-BTWCodes'!$C$4,IF(G411='SYS-BTWCodes'!$A$5,'SYS-BTWCodes'!$C$5,IF(G411='SYS-BTWCodes'!$A$6,'SYS-BTWCodes'!$C$6,IF(G411='SYS-BTWCodes'!$A$7,'SYS-BTWCodes'!$C$7,IF(G411='SYS-BTWCodes'!$A$8,'SYS-BTWCodes'!$C$8,IF(G411='SYS-BTWCodes'!$A$9,'SYS-BTWCodes'!$C$9,IF(G411='SYS-BTWCodes'!$A$10,'SYS-BTWCodes'!$C$10,IF(G411='SYS-BTWCodes'!$A$11,'SYS-BTWCodes'!$C$11,""))))))))</f>
        <v/>
      </c>
      <c r="I411" s="4" t="str">
        <f t="shared" si="8"/>
        <v/>
      </c>
    </row>
    <row r="412" spans="1:9">
      <c r="A412" s="5" t="str">
        <f t="shared" si="7"/>
        <v/>
      </c>
      <c r="H412" s="9" t="str">
        <f>IF(G412='SYS-BTWCodes'!$A$4,'SYS-BTWCodes'!$C$4,IF(G412='SYS-BTWCodes'!$A$5,'SYS-BTWCodes'!$C$5,IF(G412='SYS-BTWCodes'!$A$6,'SYS-BTWCodes'!$C$6,IF(G412='SYS-BTWCodes'!$A$7,'SYS-BTWCodes'!$C$7,IF(G412='SYS-BTWCodes'!$A$8,'SYS-BTWCodes'!$C$8,IF(G412='SYS-BTWCodes'!$A$9,'SYS-BTWCodes'!$C$9,IF(G412='SYS-BTWCodes'!$A$10,'SYS-BTWCodes'!$C$10,IF(G412='SYS-BTWCodes'!$A$11,'SYS-BTWCodes'!$C$11,""))))))))</f>
        <v/>
      </c>
      <c r="I412" s="4" t="str">
        <f t="shared" si="8"/>
        <v/>
      </c>
    </row>
    <row r="413" spans="1:9">
      <c r="A413" s="5" t="str">
        <f t="shared" si="7"/>
        <v/>
      </c>
      <c r="H413" s="9" t="str">
        <f>IF(G413='SYS-BTWCodes'!$A$4,'SYS-BTWCodes'!$C$4,IF(G413='SYS-BTWCodes'!$A$5,'SYS-BTWCodes'!$C$5,IF(G413='SYS-BTWCodes'!$A$6,'SYS-BTWCodes'!$C$6,IF(G413='SYS-BTWCodes'!$A$7,'SYS-BTWCodes'!$C$7,IF(G413='SYS-BTWCodes'!$A$8,'SYS-BTWCodes'!$C$8,IF(G413='SYS-BTWCodes'!$A$9,'SYS-BTWCodes'!$C$9,IF(G413='SYS-BTWCodes'!$A$10,'SYS-BTWCodes'!$C$10,IF(G413='SYS-BTWCodes'!$A$11,'SYS-BTWCodes'!$C$11,""))))))))</f>
        <v/>
      </c>
      <c r="I413" s="4" t="str">
        <f t="shared" si="8"/>
        <v/>
      </c>
    </row>
    <row r="414" spans="1:9">
      <c r="A414" s="5" t="str">
        <f t="shared" si="7"/>
        <v/>
      </c>
      <c r="H414" s="9" t="str">
        <f>IF(G414='SYS-BTWCodes'!$A$4,'SYS-BTWCodes'!$C$4,IF(G414='SYS-BTWCodes'!$A$5,'SYS-BTWCodes'!$C$5,IF(G414='SYS-BTWCodes'!$A$6,'SYS-BTWCodes'!$C$6,IF(G414='SYS-BTWCodes'!$A$7,'SYS-BTWCodes'!$C$7,IF(G414='SYS-BTWCodes'!$A$8,'SYS-BTWCodes'!$C$8,IF(G414='SYS-BTWCodes'!$A$9,'SYS-BTWCodes'!$C$9,IF(G414='SYS-BTWCodes'!$A$10,'SYS-BTWCodes'!$C$10,IF(G414='SYS-BTWCodes'!$A$11,'SYS-BTWCodes'!$C$11,""))))))))</f>
        <v/>
      </c>
      <c r="I414" s="4" t="str">
        <f t="shared" si="8"/>
        <v/>
      </c>
    </row>
    <row r="415" spans="1:9">
      <c r="A415" s="5" t="str">
        <f t="shared" si="7"/>
        <v/>
      </c>
      <c r="H415" s="9" t="str">
        <f>IF(G415='SYS-BTWCodes'!$A$4,'SYS-BTWCodes'!$C$4,IF(G415='SYS-BTWCodes'!$A$5,'SYS-BTWCodes'!$C$5,IF(G415='SYS-BTWCodes'!$A$6,'SYS-BTWCodes'!$C$6,IF(G415='SYS-BTWCodes'!$A$7,'SYS-BTWCodes'!$C$7,IF(G415='SYS-BTWCodes'!$A$8,'SYS-BTWCodes'!$C$8,IF(G415='SYS-BTWCodes'!$A$9,'SYS-BTWCodes'!$C$9,IF(G415='SYS-BTWCodes'!$A$10,'SYS-BTWCodes'!$C$10,IF(G415='SYS-BTWCodes'!$A$11,'SYS-BTWCodes'!$C$11,""))))))))</f>
        <v/>
      </c>
      <c r="I415" s="4" t="str">
        <f t="shared" si="8"/>
        <v/>
      </c>
    </row>
    <row r="416" spans="1:9">
      <c r="A416" s="5" t="str">
        <f t="shared" si="7"/>
        <v/>
      </c>
      <c r="H416" s="9" t="str">
        <f>IF(G416='SYS-BTWCodes'!$A$4,'SYS-BTWCodes'!$C$4,IF(G416='SYS-BTWCodes'!$A$5,'SYS-BTWCodes'!$C$5,IF(G416='SYS-BTWCodes'!$A$6,'SYS-BTWCodes'!$C$6,IF(G416='SYS-BTWCodes'!$A$7,'SYS-BTWCodes'!$C$7,IF(G416='SYS-BTWCodes'!$A$8,'SYS-BTWCodes'!$C$8,IF(G416='SYS-BTWCodes'!$A$9,'SYS-BTWCodes'!$C$9,IF(G416='SYS-BTWCodes'!$A$10,'SYS-BTWCodes'!$C$10,IF(G416='SYS-BTWCodes'!$A$11,'SYS-BTWCodes'!$C$11,""))))))))</f>
        <v/>
      </c>
      <c r="I416" s="4" t="str">
        <f t="shared" si="8"/>
        <v/>
      </c>
    </row>
    <row r="417" spans="1:9">
      <c r="A417" s="5" t="str">
        <f t="shared" si="7"/>
        <v/>
      </c>
      <c r="H417" s="9" t="str">
        <f>IF(G417='SYS-BTWCodes'!$A$4,'SYS-BTWCodes'!$C$4,IF(G417='SYS-BTWCodes'!$A$5,'SYS-BTWCodes'!$C$5,IF(G417='SYS-BTWCodes'!$A$6,'SYS-BTWCodes'!$C$6,IF(G417='SYS-BTWCodes'!$A$7,'SYS-BTWCodes'!$C$7,IF(G417='SYS-BTWCodes'!$A$8,'SYS-BTWCodes'!$C$8,IF(G417='SYS-BTWCodes'!$A$9,'SYS-BTWCodes'!$C$9,IF(G417='SYS-BTWCodes'!$A$10,'SYS-BTWCodes'!$C$10,IF(G417='SYS-BTWCodes'!$A$11,'SYS-BTWCodes'!$C$11,""))))))))</f>
        <v/>
      </c>
      <c r="I417" s="4" t="str">
        <f t="shared" si="8"/>
        <v/>
      </c>
    </row>
    <row r="418" spans="1:9">
      <c r="A418" s="5" t="str">
        <f t="shared" si="7"/>
        <v/>
      </c>
      <c r="H418" s="9" t="str">
        <f>IF(G418='SYS-BTWCodes'!$A$4,'SYS-BTWCodes'!$C$4,IF(G418='SYS-BTWCodes'!$A$5,'SYS-BTWCodes'!$C$5,IF(G418='SYS-BTWCodes'!$A$6,'SYS-BTWCodes'!$C$6,IF(G418='SYS-BTWCodes'!$A$7,'SYS-BTWCodes'!$C$7,IF(G418='SYS-BTWCodes'!$A$8,'SYS-BTWCodes'!$C$8,IF(G418='SYS-BTWCodes'!$A$9,'SYS-BTWCodes'!$C$9,IF(G418='SYS-BTWCodes'!$A$10,'SYS-BTWCodes'!$C$10,IF(G418='SYS-BTWCodes'!$A$11,'SYS-BTWCodes'!$C$11,""))))))))</f>
        <v/>
      </c>
      <c r="I418" s="4" t="str">
        <f t="shared" si="8"/>
        <v/>
      </c>
    </row>
    <row r="419" spans="1:9">
      <c r="A419" s="5" t="str">
        <f t="shared" si="7"/>
        <v/>
      </c>
      <c r="H419" s="9" t="str">
        <f>IF(G419='SYS-BTWCodes'!$A$4,'SYS-BTWCodes'!$C$4,IF(G419='SYS-BTWCodes'!$A$5,'SYS-BTWCodes'!$C$5,IF(G419='SYS-BTWCodes'!$A$6,'SYS-BTWCodes'!$C$6,IF(G419='SYS-BTWCodes'!$A$7,'SYS-BTWCodes'!$C$7,IF(G419='SYS-BTWCodes'!$A$8,'SYS-BTWCodes'!$C$8,IF(G419='SYS-BTWCodes'!$A$9,'SYS-BTWCodes'!$C$9,IF(G419='SYS-BTWCodes'!$A$10,'SYS-BTWCodes'!$C$10,IF(G419='SYS-BTWCodes'!$A$11,'SYS-BTWCodes'!$C$11,""))))))))</f>
        <v/>
      </c>
      <c r="I419" s="4" t="str">
        <f t="shared" si="8"/>
        <v/>
      </c>
    </row>
    <row r="420" spans="1:9">
      <c r="A420" s="5" t="str">
        <f t="shared" si="7"/>
        <v/>
      </c>
      <c r="H420" s="9" t="str">
        <f>IF(G420='SYS-BTWCodes'!$A$4,'SYS-BTWCodes'!$C$4,IF(G420='SYS-BTWCodes'!$A$5,'SYS-BTWCodes'!$C$5,IF(G420='SYS-BTWCodes'!$A$6,'SYS-BTWCodes'!$C$6,IF(G420='SYS-BTWCodes'!$A$7,'SYS-BTWCodes'!$C$7,IF(G420='SYS-BTWCodes'!$A$8,'SYS-BTWCodes'!$C$8,IF(G420='SYS-BTWCodes'!$A$9,'SYS-BTWCodes'!$C$9,IF(G420='SYS-BTWCodes'!$A$10,'SYS-BTWCodes'!$C$10,IF(G420='SYS-BTWCodes'!$A$11,'SYS-BTWCodes'!$C$11,""))))))))</f>
        <v/>
      </c>
      <c r="I420" s="4" t="str">
        <f t="shared" si="8"/>
        <v/>
      </c>
    </row>
    <row r="421" spans="1:9">
      <c r="A421" s="5" t="str">
        <f t="shared" si="7"/>
        <v/>
      </c>
      <c r="H421" s="9" t="str">
        <f>IF(G421='SYS-BTWCodes'!$A$4,'SYS-BTWCodes'!$C$4,IF(G421='SYS-BTWCodes'!$A$5,'SYS-BTWCodes'!$C$5,IF(G421='SYS-BTWCodes'!$A$6,'SYS-BTWCodes'!$C$6,IF(G421='SYS-BTWCodes'!$A$7,'SYS-BTWCodes'!$C$7,IF(G421='SYS-BTWCodes'!$A$8,'SYS-BTWCodes'!$C$8,IF(G421='SYS-BTWCodes'!$A$9,'SYS-BTWCodes'!$C$9,IF(G421='SYS-BTWCodes'!$A$10,'SYS-BTWCodes'!$C$10,IF(G421='SYS-BTWCodes'!$A$11,'SYS-BTWCodes'!$C$11,""))))))))</f>
        <v/>
      </c>
      <c r="I421" s="4" t="str">
        <f t="shared" si="8"/>
        <v/>
      </c>
    </row>
    <row r="422" spans="1:9">
      <c r="A422" s="5" t="str">
        <f t="shared" si="7"/>
        <v/>
      </c>
      <c r="H422" s="9" t="str">
        <f>IF(G422='SYS-BTWCodes'!$A$4,'SYS-BTWCodes'!$C$4,IF(G422='SYS-BTWCodes'!$A$5,'SYS-BTWCodes'!$C$5,IF(G422='SYS-BTWCodes'!$A$6,'SYS-BTWCodes'!$C$6,IF(G422='SYS-BTWCodes'!$A$7,'SYS-BTWCodes'!$C$7,IF(G422='SYS-BTWCodes'!$A$8,'SYS-BTWCodes'!$C$8,IF(G422='SYS-BTWCodes'!$A$9,'SYS-BTWCodes'!$C$9,IF(G422='SYS-BTWCodes'!$A$10,'SYS-BTWCodes'!$C$10,IF(G422='SYS-BTWCodes'!$A$11,'SYS-BTWCodes'!$C$11,""))))))))</f>
        <v/>
      </c>
      <c r="I422" s="4" t="str">
        <f t="shared" si="8"/>
        <v/>
      </c>
    </row>
    <row r="423" spans="1:9">
      <c r="A423" s="5" t="str">
        <f t="shared" si="7"/>
        <v/>
      </c>
      <c r="H423" s="9" t="str">
        <f>IF(G423='SYS-BTWCodes'!$A$4,'SYS-BTWCodes'!$C$4,IF(G423='SYS-BTWCodes'!$A$5,'SYS-BTWCodes'!$C$5,IF(G423='SYS-BTWCodes'!$A$6,'SYS-BTWCodes'!$C$6,IF(G423='SYS-BTWCodes'!$A$7,'SYS-BTWCodes'!$C$7,IF(G423='SYS-BTWCodes'!$A$8,'SYS-BTWCodes'!$C$8,IF(G423='SYS-BTWCodes'!$A$9,'SYS-BTWCodes'!$C$9,IF(G423='SYS-BTWCodes'!$A$10,'SYS-BTWCodes'!$C$10,IF(G423='SYS-BTWCodes'!$A$11,'SYS-BTWCodes'!$C$11,""))))))))</f>
        <v/>
      </c>
      <c r="I423" s="4" t="str">
        <f t="shared" si="8"/>
        <v/>
      </c>
    </row>
    <row r="424" spans="1:9">
      <c r="A424" s="5" t="str">
        <f t="shared" si="7"/>
        <v/>
      </c>
      <c r="H424" s="9" t="str">
        <f>IF(G424='SYS-BTWCodes'!$A$4,'SYS-BTWCodes'!$C$4,IF(G424='SYS-BTWCodes'!$A$5,'SYS-BTWCodes'!$C$5,IF(G424='SYS-BTWCodes'!$A$6,'SYS-BTWCodes'!$C$6,IF(G424='SYS-BTWCodes'!$A$7,'SYS-BTWCodes'!$C$7,IF(G424='SYS-BTWCodes'!$A$8,'SYS-BTWCodes'!$C$8,IF(G424='SYS-BTWCodes'!$A$9,'SYS-BTWCodes'!$C$9,IF(G424='SYS-BTWCodes'!$A$10,'SYS-BTWCodes'!$C$10,IF(G424='SYS-BTWCodes'!$A$11,'SYS-BTWCodes'!$C$11,""))))))))</f>
        <v/>
      </c>
      <c r="I424" s="4" t="str">
        <f t="shared" si="8"/>
        <v/>
      </c>
    </row>
    <row r="425" spans="1:9">
      <c r="A425" s="5" t="str">
        <f t="shared" si="7"/>
        <v/>
      </c>
      <c r="H425" s="9" t="str">
        <f>IF(G425='SYS-BTWCodes'!$A$4,'SYS-BTWCodes'!$C$4,IF(G425='SYS-BTWCodes'!$A$5,'SYS-BTWCodes'!$C$5,IF(G425='SYS-BTWCodes'!$A$6,'SYS-BTWCodes'!$C$6,IF(G425='SYS-BTWCodes'!$A$7,'SYS-BTWCodes'!$C$7,IF(G425='SYS-BTWCodes'!$A$8,'SYS-BTWCodes'!$C$8,IF(G425='SYS-BTWCodes'!$A$9,'SYS-BTWCodes'!$C$9,IF(G425='SYS-BTWCodes'!$A$10,'SYS-BTWCodes'!$C$10,IF(G425='SYS-BTWCodes'!$A$11,'SYS-BTWCodes'!$C$11,""))))))))</f>
        <v/>
      </c>
      <c r="I425" s="4" t="str">
        <f t="shared" si="8"/>
        <v/>
      </c>
    </row>
    <row r="426" spans="1:9">
      <c r="A426" s="5" t="str">
        <f t="shared" ref="A426:A489" si="9">IF(B426="","",IF(A425="Nr",1,A425+1))</f>
        <v/>
      </c>
      <c r="H426" s="9" t="str">
        <f>IF(G426='SYS-BTWCodes'!$A$4,'SYS-BTWCodes'!$C$4,IF(G426='SYS-BTWCodes'!$A$5,'SYS-BTWCodes'!$C$5,IF(G426='SYS-BTWCodes'!$A$6,'SYS-BTWCodes'!$C$6,IF(G426='SYS-BTWCodes'!$A$7,'SYS-BTWCodes'!$C$7,IF(G426='SYS-BTWCodes'!$A$8,'SYS-BTWCodes'!$C$8,IF(G426='SYS-BTWCodes'!$A$9,'SYS-BTWCodes'!$C$9,IF(G426='SYS-BTWCodes'!$A$10,'SYS-BTWCodes'!$C$10,IF(G426='SYS-BTWCodes'!$A$11,'SYS-BTWCodes'!$C$11,""))))))))</f>
        <v/>
      </c>
      <c r="I426" s="4" t="str">
        <f t="shared" si="8"/>
        <v/>
      </c>
    </row>
    <row r="427" spans="1:9">
      <c r="A427" s="5" t="str">
        <f t="shared" si="9"/>
        <v/>
      </c>
      <c r="H427" s="9" t="str">
        <f>IF(G427='SYS-BTWCodes'!$A$4,'SYS-BTWCodes'!$C$4,IF(G427='SYS-BTWCodes'!$A$5,'SYS-BTWCodes'!$C$5,IF(G427='SYS-BTWCodes'!$A$6,'SYS-BTWCodes'!$C$6,IF(G427='SYS-BTWCodes'!$A$7,'SYS-BTWCodes'!$C$7,IF(G427='SYS-BTWCodes'!$A$8,'SYS-BTWCodes'!$C$8,IF(G427='SYS-BTWCodes'!$A$9,'SYS-BTWCodes'!$C$9,IF(G427='SYS-BTWCodes'!$A$10,'SYS-BTWCodes'!$C$10,IF(G427='SYS-BTWCodes'!$A$11,'SYS-BTWCodes'!$C$11,""))))))))</f>
        <v/>
      </c>
      <c r="I427" s="4" t="str">
        <f t="shared" si="8"/>
        <v/>
      </c>
    </row>
    <row r="428" spans="1:9">
      <c r="A428" s="5" t="str">
        <f t="shared" si="9"/>
        <v/>
      </c>
      <c r="H428" s="9" t="str">
        <f>IF(G428='SYS-BTWCodes'!$A$4,'SYS-BTWCodes'!$C$4,IF(G428='SYS-BTWCodes'!$A$5,'SYS-BTWCodes'!$C$5,IF(G428='SYS-BTWCodes'!$A$6,'SYS-BTWCodes'!$C$6,IF(G428='SYS-BTWCodes'!$A$7,'SYS-BTWCodes'!$C$7,IF(G428='SYS-BTWCodes'!$A$8,'SYS-BTWCodes'!$C$8,IF(G428='SYS-BTWCodes'!$A$9,'SYS-BTWCodes'!$C$9,IF(G428='SYS-BTWCodes'!$A$10,'SYS-BTWCodes'!$C$10,IF(G428='SYS-BTWCodes'!$A$11,'SYS-BTWCodes'!$C$11,""))))))))</f>
        <v/>
      </c>
      <c r="I428" s="4" t="str">
        <f t="shared" si="8"/>
        <v/>
      </c>
    </row>
    <row r="429" spans="1:9">
      <c r="A429" s="5" t="str">
        <f t="shared" si="9"/>
        <v/>
      </c>
      <c r="H429" s="9" t="str">
        <f>IF(G429='SYS-BTWCodes'!$A$4,'SYS-BTWCodes'!$C$4,IF(G429='SYS-BTWCodes'!$A$5,'SYS-BTWCodes'!$C$5,IF(G429='SYS-BTWCodes'!$A$6,'SYS-BTWCodes'!$C$6,IF(G429='SYS-BTWCodes'!$A$7,'SYS-BTWCodes'!$C$7,IF(G429='SYS-BTWCodes'!$A$8,'SYS-BTWCodes'!$C$8,IF(G429='SYS-BTWCodes'!$A$9,'SYS-BTWCodes'!$C$9,IF(G429='SYS-BTWCodes'!$A$10,'SYS-BTWCodes'!$C$10,IF(G429='SYS-BTWCodes'!$A$11,'SYS-BTWCodes'!$C$11,""))))))))</f>
        <v/>
      </c>
      <c r="I429" s="4" t="str">
        <f t="shared" si="8"/>
        <v/>
      </c>
    </row>
    <row r="430" spans="1:9">
      <c r="A430" s="5" t="str">
        <f t="shared" si="9"/>
        <v/>
      </c>
      <c r="H430" s="9" t="str">
        <f>IF(G430='SYS-BTWCodes'!$A$4,'SYS-BTWCodes'!$C$4,IF(G430='SYS-BTWCodes'!$A$5,'SYS-BTWCodes'!$C$5,IF(G430='SYS-BTWCodes'!$A$6,'SYS-BTWCodes'!$C$6,IF(G430='SYS-BTWCodes'!$A$7,'SYS-BTWCodes'!$C$7,IF(G430='SYS-BTWCodes'!$A$8,'SYS-BTWCodes'!$C$8,IF(G430='SYS-BTWCodes'!$A$9,'SYS-BTWCodes'!$C$9,IF(G430='SYS-BTWCodes'!$A$10,'SYS-BTWCodes'!$C$10,IF(G430='SYS-BTWCodes'!$A$11,'SYS-BTWCodes'!$C$11,""))))))))</f>
        <v/>
      </c>
      <c r="I430" s="4" t="str">
        <f t="shared" si="8"/>
        <v/>
      </c>
    </row>
    <row r="431" spans="1:9">
      <c r="A431" s="5" t="str">
        <f t="shared" si="9"/>
        <v/>
      </c>
      <c r="H431" s="9" t="str">
        <f>IF(G431='SYS-BTWCodes'!$A$4,'SYS-BTWCodes'!$C$4,IF(G431='SYS-BTWCodes'!$A$5,'SYS-BTWCodes'!$C$5,IF(G431='SYS-BTWCodes'!$A$6,'SYS-BTWCodes'!$C$6,IF(G431='SYS-BTWCodes'!$A$7,'SYS-BTWCodes'!$C$7,IF(G431='SYS-BTWCodes'!$A$8,'SYS-BTWCodes'!$C$8,IF(G431='SYS-BTWCodes'!$A$9,'SYS-BTWCodes'!$C$9,IF(G431='SYS-BTWCodes'!$A$10,'SYS-BTWCodes'!$C$10,IF(G431='SYS-BTWCodes'!$A$11,'SYS-BTWCodes'!$C$11,""))))))))</f>
        <v/>
      </c>
      <c r="I431" s="4" t="str">
        <f t="shared" si="8"/>
        <v/>
      </c>
    </row>
    <row r="432" spans="1:9">
      <c r="A432" s="5" t="str">
        <f t="shared" si="9"/>
        <v/>
      </c>
      <c r="H432" s="9" t="str">
        <f>IF(G432='SYS-BTWCodes'!$A$4,'SYS-BTWCodes'!$C$4,IF(G432='SYS-BTWCodes'!$A$5,'SYS-BTWCodes'!$C$5,IF(G432='SYS-BTWCodes'!$A$6,'SYS-BTWCodes'!$C$6,IF(G432='SYS-BTWCodes'!$A$7,'SYS-BTWCodes'!$C$7,IF(G432='SYS-BTWCodes'!$A$8,'SYS-BTWCodes'!$C$8,IF(G432='SYS-BTWCodes'!$A$9,'SYS-BTWCodes'!$C$9,IF(G432='SYS-BTWCodes'!$A$10,'SYS-BTWCodes'!$C$10,IF(G432='SYS-BTWCodes'!$A$11,'SYS-BTWCodes'!$C$11,""))))))))</f>
        <v/>
      </c>
      <c r="I432" s="4" t="str">
        <f t="shared" si="8"/>
        <v/>
      </c>
    </row>
    <row r="433" spans="1:9">
      <c r="A433" s="5" t="str">
        <f t="shared" si="9"/>
        <v/>
      </c>
      <c r="H433" s="9" t="str">
        <f>IF(G433='SYS-BTWCodes'!$A$4,'SYS-BTWCodes'!$C$4,IF(G433='SYS-BTWCodes'!$A$5,'SYS-BTWCodes'!$C$5,IF(G433='SYS-BTWCodes'!$A$6,'SYS-BTWCodes'!$C$6,IF(G433='SYS-BTWCodes'!$A$7,'SYS-BTWCodes'!$C$7,IF(G433='SYS-BTWCodes'!$A$8,'SYS-BTWCodes'!$C$8,IF(G433='SYS-BTWCodes'!$A$9,'SYS-BTWCodes'!$C$9,IF(G433='SYS-BTWCodes'!$A$10,'SYS-BTWCodes'!$C$10,IF(G433='SYS-BTWCodes'!$A$11,'SYS-BTWCodes'!$C$11,""))))))))</f>
        <v/>
      </c>
      <c r="I433" s="4" t="str">
        <f t="shared" si="8"/>
        <v/>
      </c>
    </row>
    <row r="434" spans="1:9">
      <c r="A434" s="5" t="str">
        <f t="shared" si="9"/>
        <v/>
      </c>
      <c r="H434" s="9" t="str">
        <f>IF(G434='SYS-BTWCodes'!$A$4,'SYS-BTWCodes'!$C$4,IF(G434='SYS-BTWCodes'!$A$5,'SYS-BTWCodes'!$C$5,IF(G434='SYS-BTWCodes'!$A$6,'SYS-BTWCodes'!$C$6,IF(G434='SYS-BTWCodes'!$A$7,'SYS-BTWCodes'!$C$7,IF(G434='SYS-BTWCodes'!$A$8,'SYS-BTWCodes'!$C$8,IF(G434='SYS-BTWCodes'!$A$9,'SYS-BTWCodes'!$C$9,IF(G434='SYS-BTWCodes'!$A$10,'SYS-BTWCodes'!$C$10,IF(G434='SYS-BTWCodes'!$A$11,'SYS-BTWCodes'!$C$11,""))))))))</f>
        <v/>
      </c>
      <c r="I434" s="4" t="str">
        <f t="shared" si="8"/>
        <v/>
      </c>
    </row>
    <row r="435" spans="1:9">
      <c r="A435" s="5" t="str">
        <f t="shared" si="9"/>
        <v/>
      </c>
      <c r="H435" s="9" t="str">
        <f>IF(G435='SYS-BTWCodes'!$A$4,'SYS-BTWCodes'!$C$4,IF(G435='SYS-BTWCodes'!$A$5,'SYS-BTWCodes'!$C$5,IF(G435='SYS-BTWCodes'!$A$6,'SYS-BTWCodes'!$C$6,IF(G435='SYS-BTWCodes'!$A$7,'SYS-BTWCodes'!$C$7,IF(G435='SYS-BTWCodes'!$A$8,'SYS-BTWCodes'!$C$8,IF(G435='SYS-BTWCodes'!$A$9,'SYS-BTWCodes'!$C$9,IF(G435='SYS-BTWCodes'!$A$10,'SYS-BTWCodes'!$C$10,IF(G435='SYS-BTWCodes'!$A$11,'SYS-BTWCodes'!$C$11,""))))))))</f>
        <v/>
      </c>
      <c r="I435" s="4" t="str">
        <f t="shared" si="8"/>
        <v/>
      </c>
    </row>
    <row r="436" spans="1:9">
      <c r="A436" s="5" t="str">
        <f t="shared" si="9"/>
        <v/>
      </c>
      <c r="H436" s="9" t="str">
        <f>IF(G436='SYS-BTWCodes'!$A$4,'SYS-BTWCodes'!$C$4,IF(G436='SYS-BTWCodes'!$A$5,'SYS-BTWCodes'!$C$5,IF(G436='SYS-BTWCodes'!$A$6,'SYS-BTWCodes'!$C$6,IF(G436='SYS-BTWCodes'!$A$7,'SYS-BTWCodes'!$C$7,IF(G436='SYS-BTWCodes'!$A$8,'SYS-BTWCodes'!$C$8,IF(G436='SYS-BTWCodes'!$A$9,'SYS-BTWCodes'!$C$9,IF(G436='SYS-BTWCodes'!$A$10,'SYS-BTWCodes'!$C$10,IF(G436='SYS-BTWCodes'!$A$11,'SYS-BTWCodes'!$C$11,""))))))))</f>
        <v/>
      </c>
      <c r="I436" s="4" t="str">
        <f t="shared" si="8"/>
        <v/>
      </c>
    </row>
    <row r="437" spans="1:9">
      <c r="A437" s="5" t="str">
        <f t="shared" si="9"/>
        <v/>
      </c>
      <c r="H437" s="9" t="str">
        <f>IF(G437='SYS-BTWCodes'!$A$4,'SYS-BTWCodes'!$C$4,IF(G437='SYS-BTWCodes'!$A$5,'SYS-BTWCodes'!$C$5,IF(G437='SYS-BTWCodes'!$A$6,'SYS-BTWCodes'!$C$6,IF(G437='SYS-BTWCodes'!$A$7,'SYS-BTWCodes'!$C$7,IF(G437='SYS-BTWCodes'!$A$8,'SYS-BTWCodes'!$C$8,IF(G437='SYS-BTWCodes'!$A$9,'SYS-BTWCodes'!$C$9,IF(G437='SYS-BTWCodes'!$A$10,'SYS-BTWCodes'!$C$10,IF(G437='SYS-BTWCodes'!$A$11,'SYS-BTWCodes'!$C$11,""))))))))</f>
        <v/>
      </c>
      <c r="I437" s="4" t="str">
        <f t="shared" si="8"/>
        <v/>
      </c>
    </row>
    <row r="438" spans="1:9">
      <c r="A438" s="5" t="str">
        <f t="shared" si="9"/>
        <v/>
      </c>
      <c r="H438" s="9" t="str">
        <f>IF(G438='SYS-BTWCodes'!$A$4,'SYS-BTWCodes'!$C$4,IF(G438='SYS-BTWCodes'!$A$5,'SYS-BTWCodes'!$C$5,IF(G438='SYS-BTWCodes'!$A$6,'SYS-BTWCodes'!$C$6,IF(G438='SYS-BTWCodes'!$A$7,'SYS-BTWCodes'!$C$7,IF(G438='SYS-BTWCodes'!$A$8,'SYS-BTWCodes'!$C$8,IF(G438='SYS-BTWCodes'!$A$9,'SYS-BTWCodes'!$C$9,IF(G438='SYS-BTWCodes'!$A$10,'SYS-BTWCodes'!$C$10,IF(G438='SYS-BTWCodes'!$A$11,'SYS-BTWCodes'!$C$11,""))))))))</f>
        <v/>
      </c>
      <c r="I438" s="4" t="str">
        <f t="shared" si="8"/>
        <v/>
      </c>
    </row>
    <row r="439" spans="1:9">
      <c r="A439" s="5" t="str">
        <f t="shared" si="9"/>
        <v/>
      </c>
      <c r="H439" s="9" t="str">
        <f>IF(G439='SYS-BTWCodes'!$A$4,'SYS-BTWCodes'!$C$4,IF(G439='SYS-BTWCodes'!$A$5,'SYS-BTWCodes'!$C$5,IF(G439='SYS-BTWCodes'!$A$6,'SYS-BTWCodes'!$C$6,IF(G439='SYS-BTWCodes'!$A$7,'SYS-BTWCodes'!$C$7,IF(G439='SYS-BTWCodes'!$A$8,'SYS-BTWCodes'!$C$8,IF(G439='SYS-BTWCodes'!$A$9,'SYS-BTWCodes'!$C$9,IF(G439='SYS-BTWCodes'!$A$10,'SYS-BTWCodes'!$C$10,IF(G439='SYS-BTWCodes'!$A$11,'SYS-BTWCodes'!$C$11,""))))))))</f>
        <v/>
      </c>
      <c r="I439" s="4" t="str">
        <f t="shared" si="8"/>
        <v/>
      </c>
    </row>
    <row r="440" spans="1:9">
      <c r="A440" s="5" t="str">
        <f t="shared" si="9"/>
        <v/>
      </c>
      <c r="H440" s="9" t="str">
        <f>IF(G440='SYS-BTWCodes'!$A$4,'SYS-BTWCodes'!$C$4,IF(G440='SYS-BTWCodes'!$A$5,'SYS-BTWCodes'!$C$5,IF(G440='SYS-BTWCodes'!$A$6,'SYS-BTWCodes'!$C$6,IF(G440='SYS-BTWCodes'!$A$7,'SYS-BTWCodes'!$C$7,IF(G440='SYS-BTWCodes'!$A$8,'SYS-BTWCodes'!$C$8,IF(G440='SYS-BTWCodes'!$A$9,'SYS-BTWCodes'!$C$9,IF(G440='SYS-BTWCodes'!$A$10,'SYS-BTWCodes'!$C$10,IF(G440='SYS-BTWCodes'!$A$11,'SYS-BTWCodes'!$C$11,""))))))))</f>
        <v/>
      </c>
      <c r="I440" s="4" t="str">
        <f t="shared" si="8"/>
        <v/>
      </c>
    </row>
    <row r="441" spans="1:9">
      <c r="A441" s="5" t="str">
        <f t="shared" si="9"/>
        <v/>
      </c>
      <c r="H441" s="9" t="str">
        <f>IF(G441='SYS-BTWCodes'!$A$4,'SYS-BTWCodes'!$C$4,IF(G441='SYS-BTWCodes'!$A$5,'SYS-BTWCodes'!$C$5,IF(G441='SYS-BTWCodes'!$A$6,'SYS-BTWCodes'!$C$6,IF(G441='SYS-BTWCodes'!$A$7,'SYS-BTWCodes'!$C$7,IF(G441='SYS-BTWCodes'!$A$8,'SYS-BTWCodes'!$C$8,IF(G441='SYS-BTWCodes'!$A$9,'SYS-BTWCodes'!$C$9,IF(G441='SYS-BTWCodes'!$A$10,'SYS-BTWCodes'!$C$10,IF(G441='SYS-BTWCodes'!$A$11,'SYS-BTWCodes'!$C$11,""))))))))</f>
        <v/>
      </c>
      <c r="I441" s="4" t="str">
        <f t="shared" si="8"/>
        <v/>
      </c>
    </row>
    <row r="442" spans="1:9">
      <c r="A442" s="5" t="str">
        <f t="shared" si="9"/>
        <v/>
      </c>
      <c r="H442" s="9" t="str">
        <f>IF(G442='SYS-BTWCodes'!$A$4,'SYS-BTWCodes'!$C$4,IF(G442='SYS-BTWCodes'!$A$5,'SYS-BTWCodes'!$C$5,IF(G442='SYS-BTWCodes'!$A$6,'SYS-BTWCodes'!$C$6,IF(G442='SYS-BTWCodes'!$A$7,'SYS-BTWCodes'!$C$7,IF(G442='SYS-BTWCodes'!$A$8,'SYS-BTWCodes'!$C$8,IF(G442='SYS-BTWCodes'!$A$9,'SYS-BTWCodes'!$C$9,IF(G442='SYS-BTWCodes'!$A$10,'SYS-BTWCodes'!$C$10,IF(G442='SYS-BTWCodes'!$A$11,'SYS-BTWCodes'!$C$11,""))))))))</f>
        <v/>
      </c>
      <c r="I442" s="4" t="str">
        <f t="shared" si="8"/>
        <v/>
      </c>
    </row>
    <row r="443" spans="1:9">
      <c r="A443" s="5" t="str">
        <f t="shared" si="9"/>
        <v/>
      </c>
      <c r="H443" s="9" t="str">
        <f>IF(G443='SYS-BTWCodes'!$A$4,'SYS-BTWCodes'!$C$4,IF(G443='SYS-BTWCodes'!$A$5,'SYS-BTWCodes'!$C$5,IF(G443='SYS-BTWCodes'!$A$6,'SYS-BTWCodes'!$C$6,IF(G443='SYS-BTWCodes'!$A$7,'SYS-BTWCodes'!$C$7,IF(G443='SYS-BTWCodes'!$A$8,'SYS-BTWCodes'!$C$8,IF(G443='SYS-BTWCodes'!$A$9,'SYS-BTWCodes'!$C$9,IF(G443='SYS-BTWCodes'!$A$10,'SYS-BTWCodes'!$C$10,IF(G443='SYS-BTWCodes'!$A$11,'SYS-BTWCodes'!$C$11,""))))))))</f>
        <v/>
      </c>
      <c r="I443" s="4" t="str">
        <f t="shared" si="8"/>
        <v/>
      </c>
    </row>
    <row r="444" spans="1:9">
      <c r="A444" s="5" t="str">
        <f t="shared" si="9"/>
        <v/>
      </c>
      <c r="H444" s="9" t="str">
        <f>IF(G444='SYS-BTWCodes'!$A$4,'SYS-BTWCodes'!$C$4,IF(G444='SYS-BTWCodes'!$A$5,'SYS-BTWCodes'!$C$5,IF(G444='SYS-BTWCodes'!$A$6,'SYS-BTWCodes'!$C$6,IF(G444='SYS-BTWCodes'!$A$7,'SYS-BTWCodes'!$C$7,IF(G444='SYS-BTWCodes'!$A$8,'SYS-BTWCodes'!$C$8,IF(G444='SYS-BTWCodes'!$A$9,'SYS-BTWCodes'!$C$9,IF(G444='SYS-BTWCodes'!$A$10,'SYS-BTWCodes'!$C$10,IF(G444='SYS-BTWCodes'!$A$11,'SYS-BTWCodes'!$C$11,""))))))))</f>
        <v/>
      </c>
      <c r="I444" s="4" t="str">
        <f t="shared" si="8"/>
        <v/>
      </c>
    </row>
    <row r="445" spans="1:9">
      <c r="A445" s="5" t="str">
        <f t="shared" si="9"/>
        <v/>
      </c>
      <c r="H445" s="9" t="str">
        <f>IF(G445='SYS-BTWCodes'!$A$4,'SYS-BTWCodes'!$C$4,IF(G445='SYS-BTWCodes'!$A$5,'SYS-BTWCodes'!$C$5,IF(G445='SYS-BTWCodes'!$A$6,'SYS-BTWCodes'!$C$6,IF(G445='SYS-BTWCodes'!$A$7,'SYS-BTWCodes'!$C$7,IF(G445='SYS-BTWCodes'!$A$8,'SYS-BTWCodes'!$C$8,IF(G445='SYS-BTWCodes'!$A$9,'SYS-BTWCodes'!$C$9,IF(G445='SYS-BTWCodes'!$A$10,'SYS-BTWCodes'!$C$10,IF(G445='SYS-BTWCodes'!$A$11,'SYS-BTWCodes'!$C$11,""))))))))</f>
        <v/>
      </c>
      <c r="I445" s="4" t="str">
        <f t="shared" si="8"/>
        <v/>
      </c>
    </row>
    <row r="446" spans="1:9">
      <c r="A446" s="5" t="str">
        <f t="shared" si="9"/>
        <v/>
      </c>
      <c r="H446" s="9" t="str">
        <f>IF(G446='SYS-BTWCodes'!$A$4,'SYS-BTWCodes'!$C$4,IF(G446='SYS-BTWCodes'!$A$5,'SYS-BTWCodes'!$C$5,IF(G446='SYS-BTWCodes'!$A$6,'SYS-BTWCodes'!$C$6,IF(G446='SYS-BTWCodes'!$A$7,'SYS-BTWCodes'!$C$7,IF(G446='SYS-BTWCodes'!$A$8,'SYS-BTWCodes'!$C$8,IF(G446='SYS-BTWCodes'!$A$9,'SYS-BTWCodes'!$C$9,IF(G446='SYS-BTWCodes'!$A$10,'SYS-BTWCodes'!$C$10,IF(G446='SYS-BTWCodes'!$A$11,'SYS-BTWCodes'!$C$11,""))))))))</f>
        <v/>
      </c>
      <c r="I446" s="4" t="str">
        <f t="shared" si="8"/>
        <v/>
      </c>
    </row>
    <row r="447" spans="1:9">
      <c r="A447" s="5" t="str">
        <f t="shared" si="9"/>
        <v/>
      </c>
      <c r="H447" s="9" t="str">
        <f>IF(G447='SYS-BTWCodes'!$A$4,'SYS-BTWCodes'!$C$4,IF(G447='SYS-BTWCodes'!$A$5,'SYS-BTWCodes'!$C$5,IF(G447='SYS-BTWCodes'!$A$6,'SYS-BTWCodes'!$C$6,IF(G447='SYS-BTWCodes'!$A$7,'SYS-BTWCodes'!$C$7,IF(G447='SYS-BTWCodes'!$A$8,'SYS-BTWCodes'!$C$8,IF(G447='SYS-BTWCodes'!$A$9,'SYS-BTWCodes'!$C$9,IF(G447='SYS-BTWCodes'!$A$10,'SYS-BTWCodes'!$C$10,IF(G447='SYS-BTWCodes'!$A$11,'SYS-BTWCodes'!$C$11,""))))))))</f>
        <v/>
      </c>
      <c r="I447" s="4" t="str">
        <f t="shared" si="8"/>
        <v/>
      </c>
    </row>
    <row r="448" spans="1:9">
      <c r="A448" s="5" t="str">
        <f t="shared" si="9"/>
        <v/>
      </c>
      <c r="H448" s="9" t="str">
        <f>IF(G448='SYS-BTWCodes'!$A$4,'SYS-BTWCodes'!$C$4,IF(G448='SYS-BTWCodes'!$A$5,'SYS-BTWCodes'!$C$5,IF(G448='SYS-BTWCodes'!$A$6,'SYS-BTWCodes'!$C$6,IF(G448='SYS-BTWCodes'!$A$7,'SYS-BTWCodes'!$C$7,IF(G448='SYS-BTWCodes'!$A$8,'SYS-BTWCodes'!$C$8,IF(G448='SYS-BTWCodes'!$A$9,'SYS-BTWCodes'!$C$9,IF(G448='SYS-BTWCodes'!$A$10,'SYS-BTWCodes'!$C$10,IF(G448='SYS-BTWCodes'!$A$11,'SYS-BTWCodes'!$C$11,""))))))))</f>
        <v/>
      </c>
      <c r="I448" s="4" t="str">
        <f t="shared" ref="I448:I511" si="10">IF(H448="","",ROUND((F448*(H448/100)),2))</f>
        <v/>
      </c>
    </row>
    <row r="449" spans="1:9">
      <c r="A449" s="5" t="str">
        <f t="shared" si="9"/>
        <v/>
      </c>
      <c r="H449" s="9" t="str">
        <f>IF(G449='SYS-BTWCodes'!$A$4,'SYS-BTWCodes'!$C$4,IF(G449='SYS-BTWCodes'!$A$5,'SYS-BTWCodes'!$C$5,IF(G449='SYS-BTWCodes'!$A$6,'SYS-BTWCodes'!$C$6,IF(G449='SYS-BTWCodes'!$A$7,'SYS-BTWCodes'!$C$7,IF(G449='SYS-BTWCodes'!$A$8,'SYS-BTWCodes'!$C$8,IF(G449='SYS-BTWCodes'!$A$9,'SYS-BTWCodes'!$C$9,IF(G449='SYS-BTWCodes'!$A$10,'SYS-BTWCodes'!$C$10,IF(G449='SYS-BTWCodes'!$A$11,'SYS-BTWCodes'!$C$11,""))))))))</f>
        <v/>
      </c>
      <c r="I449" s="4" t="str">
        <f t="shared" si="10"/>
        <v/>
      </c>
    </row>
    <row r="450" spans="1:9">
      <c r="A450" s="5" t="str">
        <f t="shared" si="9"/>
        <v/>
      </c>
      <c r="H450" s="9" t="str">
        <f>IF(G450='SYS-BTWCodes'!$A$4,'SYS-BTWCodes'!$C$4,IF(G450='SYS-BTWCodes'!$A$5,'SYS-BTWCodes'!$C$5,IF(G450='SYS-BTWCodes'!$A$6,'SYS-BTWCodes'!$C$6,IF(G450='SYS-BTWCodes'!$A$7,'SYS-BTWCodes'!$C$7,IF(G450='SYS-BTWCodes'!$A$8,'SYS-BTWCodes'!$C$8,IF(G450='SYS-BTWCodes'!$A$9,'SYS-BTWCodes'!$C$9,IF(G450='SYS-BTWCodes'!$A$10,'SYS-BTWCodes'!$C$10,IF(G450='SYS-BTWCodes'!$A$11,'SYS-BTWCodes'!$C$11,""))))))))</f>
        <v/>
      </c>
      <c r="I450" s="4" t="str">
        <f t="shared" si="10"/>
        <v/>
      </c>
    </row>
    <row r="451" spans="1:9">
      <c r="A451" s="5" t="str">
        <f t="shared" si="9"/>
        <v/>
      </c>
      <c r="H451" s="9" t="str">
        <f>IF(G451='SYS-BTWCodes'!$A$4,'SYS-BTWCodes'!$C$4,IF(G451='SYS-BTWCodes'!$A$5,'SYS-BTWCodes'!$C$5,IF(G451='SYS-BTWCodes'!$A$6,'SYS-BTWCodes'!$C$6,IF(G451='SYS-BTWCodes'!$A$7,'SYS-BTWCodes'!$C$7,IF(G451='SYS-BTWCodes'!$A$8,'SYS-BTWCodes'!$C$8,IF(G451='SYS-BTWCodes'!$A$9,'SYS-BTWCodes'!$C$9,IF(G451='SYS-BTWCodes'!$A$10,'SYS-BTWCodes'!$C$10,IF(G451='SYS-BTWCodes'!$A$11,'SYS-BTWCodes'!$C$11,""))))))))</f>
        <v/>
      </c>
      <c r="I451" s="4" t="str">
        <f t="shared" si="10"/>
        <v/>
      </c>
    </row>
    <row r="452" spans="1:9">
      <c r="A452" s="5" t="str">
        <f t="shared" si="9"/>
        <v/>
      </c>
      <c r="H452" s="9" t="str">
        <f>IF(G452='SYS-BTWCodes'!$A$4,'SYS-BTWCodes'!$C$4,IF(G452='SYS-BTWCodes'!$A$5,'SYS-BTWCodes'!$C$5,IF(G452='SYS-BTWCodes'!$A$6,'SYS-BTWCodes'!$C$6,IF(G452='SYS-BTWCodes'!$A$7,'SYS-BTWCodes'!$C$7,IF(G452='SYS-BTWCodes'!$A$8,'SYS-BTWCodes'!$C$8,IF(G452='SYS-BTWCodes'!$A$9,'SYS-BTWCodes'!$C$9,IF(G452='SYS-BTWCodes'!$A$10,'SYS-BTWCodes'!$C$10,IF(G452='SYS-BTWCodes'!$A$11,'SYS-BTWCodes'!$C$11,""))))))))</f>
        <v/>
      </c>
      <c r="I452" s="4" t="str">
        <f t="shared" si="10"/>
        <v/>
      </c>
    </row>
    <row r="453" spans="1:9">
      <c r="A453" s="5" t="str">
        <f t="shared" si="9"/>
        <v/>
      </c>
      <c r="H453" s="9" t="str">
        <f>IF(G453='SYS-BTWCodes'!$A$4,'SYS-BTWCodes'!$C$4,IF(G453='SYS-BTWCodes'!$A$5,'SYS-BTWCodes'!$C$5,IF(G453='SYS-BTWCodes'!$A$6,'SYS-BTWCodes'!$C$6,IF(G453='SYS-BTWCodes'!$A$7,'SYS-BTWCodes'!$C$7,IF(G453='SYS-BTWCodes'!$A$8,'SYS-BTWCodes'!$C$8,IF(G453='SYS-BTWCodes'!$A$9,'SYS-BTWCodes'!$C$9,IF(G453='SYS-BTWCodes'!$A$10,'SYS-BTWCodes'!$C$10,IF(G453='SYS-BTWCodes'!$A$11,'SYS-BTWCodes'!$C$11,""))))))))</f>
        <v/>
      </c>
      <c r="I453" s="4" t="str">
        <f t="shared" si="10"/>
        <v/>
      </c>
    </row>
    <row r="454" spans="1:9">
      <c r="A454" s="5" t="str">
        <f t="shared" si="9"/>
        <v/>
      </c>
      <c r="H454" s="9" t="str">
        <f>IF(G454='SYS-BTWCodes'!$A$4,'SYS-BTWCodes'!$C$4,IF(G454='SYS-BTWCodes'!$A$5,'SYS-BTWCodes'!$C$5,IF(G454='SYS-BTWCodes'!$A$6,'SYS-BTWCodes'!$C$6,IF(G454='SYS-BTWCodes'!$A$7,'SYS-BTWCodes'!$C$7,IF(G454='SYS-BTWCodes'!$A$8,'SYS-BTWCodes'!$C$8,IF(G454='SYS-BTWCodes'!$A$9,'SYS-BTWCodes'!$C$9,IF(G454='SYS-BTWCodes'!$A$10,'SYS-BTWCodes'!$C$10,IF(G454='SYS-BTWCodes'!$A$11,'SYS-BTWCodes'!$C$11,""))))))))</f>
        <v/>
      </c>
      <c r="I454" s="4" t="str">
        <f t="shared" si="10"/>
        <v/>
      </c>
    </row>
    <row r="455" spans="1:9">
      <c r="A455" s="5" t="str">
        <f t="shared" si="9"/>
        <v/>
      </c>
      <c r="H455" s="9" t="str">
        <f>IF(G455='SYS-BTWCodes'!$A$4,'SYS-BTWCodes'!$C$4,IF(G455='SYS-BTWCodes'!$A$5,'SYS-BTWCodes'!$C$5,IF(G455='SYS-BTWCodes'!$A$6,'SYS-BTWCodes'!$C$6,IF(G455='SYS-BTWCodes'!$A$7,'SYS-BTWCodes'!$C$7,IF(G455='SYS-BTWCodes'!$A$8,'SYS-BTWCodes'!$C$8,IF(G455='SYS-BTWCodes'!$A$9,'SYS-BTWCodes'!$C$9,IF(G455='SYS-BTWCodes'!$A$10,'SYS-BTWCodes'!$C$10,IF(G455='SYS-BTWCodes'!$A$11,'SYS-BTWCodes'!$C$11,""))))))))</f>
        <v/>
      </c>
      <c r="I455" s="4" t="str">
        <f t="shared" si="10"/>
        <v/>
      </c>
    </row>
    <row r="456" spans="1:9">
      <c r="A456" s="5" t="str">
        <f t="shared" si="9"/>
        <v/>
      </c>
      <c r="H456" s="9" t="str">
        <f>IF(G456='SYS-BTWCodes'!$A$4,'SYS-BTWCodes'!$C$4,IF(G456='SYS-BTWCodes'!$A$5,'SYS-BTWCodes'!$C$5,IF(G456='SYS-BTWCodes'!$A$6,'SYS-BTWCodes'!$C$6,IF(G456='SYS-BTWCodes'!$A$7,'SYS-BTWCodes'!$C$7,IF(G456='SYS-BTWCodes'!$A$8,'SYS-BTWCodes'!$C$8,IF(G456='SYS-BTWCodes'!$A$9,'SYS-BTWCodes'!$C$9,IF(G456='SYS-BTWCodes'!$A$10,'SYS-BTWCodes'!$C$10,IF(G456='SYS-BTWCodes'!$A$11,'SYS-BTWCodes'!$C$11,""))))))))</f>
        <v/>
      </c>
      <c r="I456" s="4" t="str">
        <f t="shared" si="10"/>
        <v/>
      </c>
    </row>
    <row r="457" spans="1:9">
      <c r="A457" s="5" t="str">
        <f t="shared" si="9"/>
        <v/>
      </c>
      <c r="H457" s="9" t="str">
        <f>IF(G457='SYS-BTWCodes'!$A$4,'SYS-BTWCodes'!$C$4,IF(G457='SYS-BTWCodes'!$A$5,'SYS-BTWCodes'!$C$5,IF(G457='SYS-BTWCodes'!$A$6,'SYS-BTWCodes'!$C$6,IF(G457='SYS-BTWCodes'!$A$7,'SYS-BTWCodes'!$C$7,IF(G457='SYS-BTWCodes'!$A$8,'SYS-BTWCodes'!$C$8,IF(G457='SYS-BTWCodes'!$A$9,'SYS-BTWCodes'!$C$9,IF(G457='SYS-BTWCodes'!$A$10,'SYS-BTWCodes'!$C$10,IF(G457='SYS-BTWCodes'!$A$11,'SYS-BTWCodes'!$C$11,""))))))))</f>
        <v/>
      </c>
      <c r="I457" s="4" t="str">
        <f t="shared" si="10"/>
        <v/>
      </c>
    </row>
    <row r="458" spans="1:9">
      <c r="A458" s="5" t="str">
        <f t="shared" si="9"/>
        <v/>
      </c>
      <c r="H458" s="9" t="str">
        <f>IF(G458='SYS-BTWCodes'!$A$4,'SYS-BTWCodes'!$C$4,IF(G458='SYS-BTWCodes'!$A$5,'SYS-BTWCodes'!$C$5,IF(G458='SYS-BTWCodes'!$A$6,'SYS-BTWCodes'!$C$6,IF(G458='SYS-BTWCodes'!$A$7,'SYS-BTWCodes'!$C$7,IF(G458='SYS-BTWCodes'!$A$8,'SYS-BTWCodes'!$C$8,IF(G458='SYS-BTWCodes'!$A$9,'SYS-BTWCodes'!$C$9,IF(G458='SYS-BTWCodes'!$A$10,'SYS-BTWCodes'!$C$10,IF(G458='SYS-BTWCodes'!$A$11,'SYS-BTWCodes'!$C$11,""))))))))</f>
        <v/>
      </c>
      <c r="I458" s="4" t="str">
        <f t="shared" si="10"/>
        <v/>
      </c>
    </row>
    <row r="459" spans="1:9">
      <c r="A459" s="5" t="str">
        <f t="shared" si="9"/>
        <v/>
      </c>
      <c r="H459" s="9" t="str">
        <f>IF(G459='SYS-BTWCodes'!$A$4,'SYS-BTWCodes'!$C$4,IF(G459='SYS-BTWCodes'!$A$5,'SYS-BTWCodes'!$C$5,IF(G459='SYS-BTWCodes'!$A$6,'SYS-BTWCodes'!$C$6,IF(G459='SYS-BTWCodes'!$A$7,'SYS-BTWCodes'!$C$7,IF(G459='SYS-BTWCodes'!$A$8,'SYS-BTWCodes'!$C$8,IF(G459='SYS-BTWCodes'!$A$9,'SYS-BTWCodes'!$C$9,IF(G459='SYS-BTWCodes'!$A$10,'SYS-BTWCodes'!$C$10,IF(G459='SYS-BTWCodes'!$A$11,'SYS-BTWCodes'!$C$11,""))))))))</f>
        <v/>
      </c>
      <c r="I459" s="4" t="str">
        <f t="shared" si="10"/>
        <v/>
      </c>
    </row>
    <row r="460" spans="1:9">
      <c r="A460" s="5" t="str">
        <f t="shared" si="9"/>
        <v/>
      </c>
      <c r="H460" s="9" t="str">
        <f>IF(G460='SYS-BTWCodes'!$A$4,'SYS-BTWCodes'!$C$4,IF(G460='SYS-BTWCodes'!$A$5,'SYS-BTWCodes'!$C$5,IF(G460='SYS-BTWCodes'!$A$6,'SYS-BTWCodes'!$C$6,IF(G460='SYS-BTWCodes'!$A$7,'SYS-BTWCodes'!$C$7,IF(G460='SYS-BTWCodes'!$A$8,'SYS-BTWCodes'!$C$8,IF(G460='SYS-BTWCodes'!$A$9,'SYS-BTWCodes'!$C$9,IF(G460='SYS-BTWCodes'!$A$10,'SYS-BTWCodes'!$C$10,IF(G460='SYS-BTWCodes'!$A$11,'SYS-BTWCodes'!$C$11,""))))))))</f>
        <v/>
      </c>
      <c r="I460" s="4" t="str">
        <f t="shared" si="10"/>
        <v/>
      </c>
    </row>
    <row r="461" spans="1:9">
      <c r="A461" s="5" t="str">
        <f t="shared" si="9"/>
        <v/>
      </c>
      <c r="H461" s="9" t="str">
        <f>IF(G461='SYS-BTWCodes'!$A$4,'SYS-BTWCodes'!$C$4,IF(G461='SYS-BTWCodes'!$A$5,'SYS-BTWCodes'!$C$5,IF(G461='SYS-BTWCodes'!$A$6,'SYS-BTWCodes'!$C$6,IF(G461='SYS-BTWCodes'!$A$7,'SYS-BTWCodes'!$C$7,IF(G461='SYS-BTWCodes'!$A$8,'SYS-BTWCodes'!$C$8,IF(G461='SYS-BTWCodes'!$A$9,'SYS-BTWCodes'!$C$9,IF(G461='SYS-BTWCodes'!$A$10,'SYS-BTWCodes'!$C$10,IF(G461='SYS-BTWCodes'!$A$11,'SYS-BTWCodes'!$C$11,""))))))))</f>
        <v/>
      </c>
      <c r="I461" s="4" t="str">
        <f t="shared" si="10"/>
        <v/>
      </c>
    </row>
    <row r="462" spans="1:9">
      <c r="A462" s="5" t="str">
        <f t="shared" si="9"/>
        <v/>
      </c>
      <c r="H462" s="9" t="str">
        <f>IF(G462='SYS-BTWCodes'!$A$4,'SYS-BTWCodes'!$C$4,IF(G462='SYS-BTWCodes'!$A$5,'SYS-BTWCodes'!$C$5,IF(G462='SYS-BTWCodes'!$A$6,'SYS-BTWCodes'!$C$6,IF(G462='SYS-BTWCodes'!$A$7,'SYS-BTWCodes'!$C$7,IF(G462='SYS-BTWCodes'!$A$8,'SYS-BTWCodes'!$C$8,IF(G462='SYS-BTWCodes'!$A$9,'SYS-BTWCodes'!$C$9,IF(G462='SYS-BTWCodes'!$A$10,'SYS-BTWCodes'!$C$10,IF(G462='SYS-BTWCodes'!$A$11,'SYS-BTWCodes'!$C$11,""))))))))</f>
        <v/>
      </c>
      <c r="I462" s="4" t="str">
        <f t="shared" si="10"/>
        <v/>
      </c>
    </row>
    <row r="463" spans="1:9">
      <c r="A463" s="5" t="str">
        <f t="shared" si="9"/>
        <v/>
      </c>
      <c r="H463" s="9" t="str">
        <f>IF(G463='SYS-BTWCodes'!$A$4,'SYS-BTWCodes'!$C$4,IF(G463='SYS-BTWCodes'!$A$5,'SYS-BTWCodes'!$C$5,IF(G463='SYS-BTWCodes'!$A$6,'SYS-BTWCodes'!$C$6,IF(G463='SYS-BTWCodes'!$A$7,'SYS-BTWCodes'!$C$7,IF(G463='SYS-BTWCodes'!$A$8,'SYS-BTWCodes'!$C$8,IF(G463='SYS-BTWCodes'!$A$9,'SYS-BTWCodes'!$C$9,IF(G463='SYS-BTWCodes'!$A$10,'SYS-BTWCodes'!$C$10,IF(G463='SYS-BTWCodes'!$A$11,'SYS-BTWCodes'!$C$11,""))))))))</f>
        <v/>
      </c>
      <c r="I463" s="4" t="str">
        <f t="shared" si="10"/>
        <v/>
      </c>
    </row>
    <row r="464" spans="1:9">
      <c r="A464" s="5" t="str">
        <f t="shared" si="9"/>
        <v/>
      </c>
      <c r="H464" s="9" t="str">
        <f>IF(G464='SYS-BTWCodes'!$A$4,'SYS-BTWCodes'!$C$4,IF(G464='SYS-BTWCodes'!$A$5,'SYS-BTWCodes'!$C$5,IF(G464='SYS-BTWCodes'!$A$6,'SYS-BTWCodes'!$C$6,IF(G464='SYS-BTWCodes'!$A$7,'SYS-BTWCodes'!$C$7,IF(G464='SYS-BTWCodes'!$A$8,'SYS-BTWCodes'!$C$8,IF(G464='SYS-BTWCodes'!$A$9,'SYS-BTWCodes'!$C$9,IF(G464='SYS-BTWCodes'!$A$10,'SYS-BTWCodes'!$C$10,IF(G464='SYS-BTWCodes'!$A$11,'SYS-BTWCodes'!$C$11,""))))))))</f>
        <v/>
      </c>
      <c r="I464" s="4" t="str">
        <f t="shared" si="10"/>
        <v/>
      </c>
    </row>
    <row r="465" spans="1:9">
      <c r="A465" s="5" t="str">
        <f t="shared" si="9"/>
        <v/>
      </c>
      <c r="H465" s="9" t="str">
        <f>IF(G465='SYS-BTWCodes'!$A$4,'SYS-BTWCodes'!$C$4,IF(G465='SYS-BTWCodes'!$A$5,'SYS-BTWCodes'!$C$5,IF(G465='SYS-BTWCodes'!$A$6,'SYS-BTWCodes'!$C$6,IF(G465='SYS-BTWCodes'!$A$7,'SYS-BTWCodes'!$C$7,IF(G465='SYS-BTWCodes'!$A$8,'SYS-BTWCodes'!$C$8,IF(G465='SYS-BTWCodes'!$A$9,'SYS-BTWCodes'!$C$9,IF(G465='SYS-BTWCodes'!$A$10,'SYS-BTWCodes'!$C$10,IF(G465='SYS-BTWCodes'!$A$11,'SYS-BTWCodes'!$C$11,""))))))))</f>
        <v/>
      </c>
      <c r="I465" s="4" t="str">
        <f t="shared" si="10"/>
        <v/>
      </c>
    </row>
    <row r="466" spans="1:9">
      <c r="A466" s="5" t="str">
        <f t="shared" si="9"/>
        <v/>
      </c>
      <c r="H466" s="9" t="str">
        <f>IF(G466='SYS-BTWCodes'!$A$4,'SYS-BTWCodes'!$C$4,IF(G466='SYS-BTWCodes'!$A$5,'SYS-BTWCodes'!$C$5,IF(G466='SYS-BTWCodes'!$A$6,'SYS-BTWCodes'!$C$6,IF(G466='SYS-BTWCodes'!$A$7,'SYS-BTWCodes'!$C$7,IF(G466='SYS-BTWCodes'!$A$8,'SYS-BTWCodes'!$C$8,IF(G466='SYS-BTWCodes'!$A$9,'SYS-BTWCodes'!$C$9,IF(G466='SYS-BTWCodes'!$A$10,'SYS-BTWCodes'!$C$10,IF(G466='SYS-BTWCodes'!$A$11,'SYS-BTWCodes'!$C$11,""))))))))</f>
        <v/>
      </c>
      <c r="I466" s="4" t="str">
        <f t="shared" si="10"/>
        <v/>
      </c>
    </row>
    <row r="467" spans="1:9">
      <c r="A467" s="5" t="str">
        <f t="shared" si="9"/>
        <v/>
      </c>
      <c r="H467" s="9" t="str">
        <f>IF(G467='SYS-BTWCodes'!$A$4,'SYS-BTWCodes'!$C$4,IF(G467='SYS-BTWCodes'!$A$5,'SYS-BTWCodes'!$C$5,IF(G467='SYS-BTWCodes'!$A$6,'SYS-BTWCodes'!$C$6,IF(G467='SYS-BTWCodes'!$A$7,'SYS-BTWCodes'!$C$7,IF(G467='SYS-BTWCodes'!$A$8,'SYS-BTWCodes'!$C$8,IF(G467='SYS-BTWCodes'!$A$9,'SYS-BTWCodes'!$C$9,IF(G467='SYS-BTWCodes'!$A$10,'SYS-BTWCodes'!$C$10,IF(G467='SYS-BTWCodes'!$A$11,'SYS-BTWCodes'!$C$11,""))))))))</f>
        <v/>
      </c>
      <c r="I467" s="4" t="str">
        <f t="shared" si="10"/>
        <v/>
      </c>
    </row>
    <row r="468" spans="1:9">
      <c r="A468" s="5" t="str">
        <f t="shared" si="9"/>
        <v/>
      </c>
      <c r="H468" s="9" t="str">
        <f>IF(G468='SYS-BTWCodes'!$A$4,'SYS-BTWCodes'!$C$4,IF(G468='SYS-BTWCodes'!$A$5,'SYS-BTWCodes'!$C$5,IF(G468='SYS-BTWCodes'!$A$6,'SYS-BTWCodes'!$C$6,IF(G468='SYS-BTWCodes'!$A$7,'SYS-BTWCodes'!$C$7,IF(G468='SYS-BTWCodes'!$A$8,'SYS-BTWCodes'!$C$8,IF(G468='SYS-BTWCodes'!$A$9,'SYS-BTWCodes'!$C$9,IF(G468='SYS-BTWCodes'!$A$10,'SYS-BTWCodes'!$C$10,IF(G468='SYS-BTWCodes'!$A$11,'SYS-BTWCodes'!$C$11,""))))))))</f>
        <v/>
      </c>
      <c r="I468" s="4" t="str">
        <f t="shared" si="10"/>
        <v/>
      </c>
    </row>
    <row r="469" spans="1:9">
      <c r="A469" s="5" t="str">
        <f t="shared" si="9"/>
        <v/>
      </c>
      <c r="H469" s="9" t="str">
        <f>IF(G469='SYS-BTWCodes'!$A$4,'SYS-BTWCodes'!$C$4,IF(G469='SYS-BTWCodes'!$A$5,'SYS-BTWCodes'!$C$5,IF(G469='SYS-BTWCodes'!$A$6,'SYS-BTWCodes'!$C$6,IF(G469='SYS-BTWCodes'!$A$7,'SYS-BTWCodes'!$C$7,IF(G469='SYS-BTWCodes'!$A$8,'SYS-BTWCodes'!$C$8,IF(G469='SYS-BTWCodes'!$A$9,'SYS-BTWCodes'!$C$9,IF(G469='SYS-BTWCodes'!$A$10,'SYS-BTWCodes'!$C$10,IF(G469='SYS-BTWCodes'!$A$11,'SYS-BTWCodes'!$C$11,""))))))))</f>
        <v/>
      </c>
      <c r="I469" s="4" t="str">
        <f t="shared" si="10"/>
        <v/>
      </c>
    </row>
    <row r="470" spans="1:9">
      <c r="A470" s="5" t="str">
        <f t="shared" si="9"/>
        <v/>
      </c>
      <c r="H470" s="9" t="str">
        <f>IF(G470='SYS-BTWCodes'!$A$4,'SYS-BTWCodes'!$C$4,IF(G470='SYS-BTWCodes'!$A$5,'SYS-BTWCodes'!$C$5,IF(G470='SYS-BTWCodes'!$A$6,'SYS-BTWCodes'!$C$6,IF(G470='SYS-BTWCodes'!$A$7,'SYS-BTWCodes'!$C$7,IF(G470='SYS-BTWCodes'!$A$8,'SYS-BTWCodes'!$C$8,IF(G470='SYS-BTWCodes'!$A$9,'SYS-BTWCodes'!$C$9,IF(G470='SYS-BTWCodes'!$A$10,'SYS-BTWCodes'!$C$10,IF(G470='SYS-BTWCodes'!$A$11,'SYS-BTWCodes'!$C$11,""))))))))</f>
        <v/>
      </c>
      <c r="I470" s="4" t="str">
        <f t="shared" si="10"/>
        <v/>
      </c>
    </row>
    <row r="471" spans="1:9">
      <c r="A471" s="5" t="str">
        <f t="shared" si="9"/>
        <v/>
      </c>
      <c r="H471" s="9" t="str">
        <f>IF(G471='SYS-BTWCodes'!$A$4,'SYS-BTWCodes'!$C$4,IF(G471='SYS-BTWCodes'!$A$5,'SYS-BTWCodes'!$C$5,IF(G471='SYS-BTWCodes'!$A$6,'SYS-BTWCodes'!$C$6,IF(G471='SYS-BTWCodes'!$A$7,'SYS-BTWCodes'!$C$7,IF(G471='SYS-BTWCodes'!$A$8,'SYS-BTWCodes'!$C$8,IF(G471='SYS-BTWCodes'!$A$9,'SYS-BTWCodes'!$C$9,IF(G471='SYS-BTWCodes'!$A$10,'SYS-BTWCodes'!$C$10,IF(G471='SYS-BTWCodes'!$A$11,'SYS-BTWCodes'!$C$11,""))))))))</f>
        <v/>
      </c>
      <c r="I471" s="4" t="str">
        <f t="shared" si="10"/>
        <v/>
      </c>
    </row>
    <row r="472" spans="1:9">
      <c r="A472" s="5" t="str">
        <f t="shared" si="9"/>
        <v/>
      </c>
      <c r="H472" s="9" t="str">
        <f>IF(G472='SYS-BTWCodes'!$A$4,'SYS-BTWCodes'!$C$4,IF(G472='SYS-BTWCodes'!$A$5,'SYS-BTWCodes'!$C$5,IF(G472='SYS-BTWCodes'!$A$6,'SYS-BTWCodes'!$C$6,IF(G472='SYS-BTWCodes'!$A$7,'SYS-BTWCodes'!$C$7,IF(G472='SYS-BTWCodes'!$A$8,'SYS-BTWCodes'!$C$8,IF(G472='SYS-BTWCodes'!$A$9,'SYS-BTWCodes'!$C$9,IF(G472='SYS-BTWCodes'!$A$10,'SYS-BTWCodes'!$C$10,IF(G472='SYS-BTWCodes'!$A$11,'SYS-BTWCodes'!$C$11,""))))))))</f>
        <v/>
      </c>
      <c r="I472" s="4" t="str">
        <f t="shared" si="10"/>
        <v/>
      </c>
    </row>
    <row r="473" spans="1:9">
      <c r="A473" s="5" t="str">
        <f t="shared" si="9"/>
        <v/>
      </c>
      <c r="H473" s="9" t="str">
        <f>IF(G473='SYS-BTWCodes'!$A$4,'SYS-BTWCodes'!$C$4,IF(G473='SYS-BTWCodes'!$A$5,'SYS-BTWCodes'!$C$5,IF(G473='SYS-BTWCodes'!$A$6,'SYS-BTWCodes'!$C$6,IF(G473='SYS-BTWCodes'!$A$7,'SYS-BTWCodes'!$C$7,IF(G473='SYS-BTWCodes'!$A$8,'SYS-BTWCodes'!$C$8,IF(G473='SYS-BTWCodes'!$A$9,'SYS-BTWCodes'!$C$9,IF(G473='SYS-BTWCodes'!$A$10,'SYS-BTWCodes'!$C$10,IF(G473='SYS-BTWCodes'!$A$11,'SYS-BTWCodes'!$C$11,""))))))))</f>
        <v/>
      </c>
      <c r="I473" s="4" t="str">
        <f t="shared" si="10"/>
        <v/>
      </c>
    </row>
    <row r="474" spans="1:9">
      <c r="A474" s="5" t="str">
        <f t="shared" si="9"/>
        <v/>
      </c>
      <c r="H474" s="9" t="str">
        <f>IF(G474='SYS-BTWCodes'!$A$4,'SYS-BTWCodes'!$C$4,IF(G474='SYS-BTWCodes'!$A$5,'SYS-BTWCodes'!$C$5,IF(G474='SYS-BTWCodes'!$A$6,'SYS-BTWCodes'!$C$6,IF(G474='SYS-BTWCodes'!$A$7,'SYS-BTWCodes'!$C$7,IF(G474='SYS-BTWCodes'!$A$8,'SYS-BTWCodes'!$C$8,IF(G474='SYS-BTWCodes'!$A$9,'SYS-BTWCodes'!$C$9,IF(G474='SYS-BTWCodes'!$A$10,'SYS-BTWCodes'!$C$10,IF(G474='SYS-BTWCodes'!$A$11,'SYS-BTWCodes'!$C$11,""))))))))</f>
        <v/>
      </c>
      <c r="I474" s="4" t="str">
        <f t="shared" si="10"/>
        <v/>
      </c>
    </row>
    <row r="475" spans="1:9">
      <c r="A475" s="5" t="str">
        <f t="shared" si="9"/>
        <v/>
      </c>
      <c r="H475" s="9" t="str">
        <f>IF(G475='SYS-BTWCodes'!$A$4,'SYS-BTWCodes'!$C$4,IF(G475='SYS-BTWCodes'!$A$5,'SYS-BTWCodes'!$C$5,IF(G475='SYS-BTWCodes'!$A$6,'SYS-BTWCodes'!$C$6,IF(G475='SYS-BTWCodes'!$A$7,'SYS-BTWCodes'!$C$7,IF(G475='SYS-BTWCodes'!$A$8,'SYS-BTWCodes'!$C$8,IF(G475='SYS-BTWCodes'!$A$9,'SYS-BTWCodes'!$C$9,IF(G475='SYS-BTWCodes'!$A$10,'SYS-BTWCodes'!$C$10,IF(G475='SYS-BTWCodes'!$A$11,'SYS-BTWCodes'!$C$11,""))))))))</f>
        <v/>
      </c>
      <c r="I475" s="4" t="str">
        <f t="shared" si="10"/>
        <v/>
      </c>
    </row>
    <row r="476" spans="1:9">
      <c r="A476" s="5" t="str">
        <f t="shared" si="9"/>
        <v/>
      </c>
      <c r="H476" s="9" t="str">
        <f>IF(G476='SYS-BTWCodes'!$A$4,'SYS-BTWCodes'!$C$4,IF(G476='SYS-BTWCodes'!$A$5,'SYS-BTWCodes'!$C$5,IF(G476='SYS-BTWCodes'!$A$6,'SYS-BTWCodes'!$C$6,IF(G476='SYS-BTWCodes'!$A$7,'SYS-BTWCodes'!$C$7,IF(G476='SYS-BTWCodes'!$A$8,'SYS-BTWCodes'!$C$8,IF(G476='SYS-BTWCodes'!$A$9,'SYS-BTWCodes'!$C$9,IF(G476='SYS-BTWCodes'!$A$10,'SYS-BTWCodes'!$C$10,IF(G476='SYS-BTWCodes'!$A$11,'SYS-BTWCodes'!$C$11,""))))))))</f>
        <v/>
      </c>
      <c r="I476" s="4" t="str">
        <f t="shared" si="10"/>
        <v/>
      </c>
    </row>
    <row r="477" spans="1:9">
      <c r="A477" s="5" t="str">
        <f t="shared" si="9"/>
        <v/>
      </c>
      <c r="H477" s="9" t="str">
        <f>IF(G477='SYS-BTWCodes'!$A$4,'SYS-BTWCodes'!$C$4,IF(G477='SYS-BTWCodes'!$A$5,'SYS-BTWCodes'!$C$5,IF(G477='SYS-BTWCodes'!$A$6,'SYS-BTWCodes'!$C$6,IF(G477='SYS-BTWCodes'!$A$7,'SYS-BTWCodes'!$C$7,IF(G477='SYS-BTWCodes'!$A$8,'SYS-BTWCodes'!$C$8,IF(G477='SYS-BTWCodes'!$A$9,'SYS-BTWCodes'!$C$9,IF(G477='SYS-BTWCodes'!$A$10,'SYS-BTWCodes'!$C$10,IF(G477='SYS-BTWCodes'!$A$11,'SYS-BTWCodes'!$C$11,""))))))))</f>
        <v/>
      </c>
      <c r="I477" s="4" t="str">
        <f t="shared" si="10"/>
        <v/>
      </c>
    </row>
    <row r="478" spans="1:9">
      <c r="A478" s="5" t="str">
        <f t="shared" si="9"/>
        <v/>
      </c>
      <c r="H478" s="9" t="str">
        <f>IF(G478='SYS-BTWCodes'!$A$4,'SYS-BTWCodes'!$C$4,IF(G478='SYS-BTWCodes'!$A$5,'SYS-BTWCodes'!$C$5,IF(G478='SYS-BTWCodes'!$A$6,'SYS-BTWCodes'!$C$6,IF(G478='SYS-BTWCodes'!$A$7,'SYS-BTWCodes'!$C$7,IF(G478='SYS-BTWCodes'!$A$8,'SYS-BTWCodes'!$C$8,IF(G478='SYS-BTWCodes'!$A$9,'SYS-BTWCodes'!$C$9,IF(G478='SYS-BTWCodes'!$A$10,'SYS-BTWCodes'!$C$10,IF(G478='SYS-BTWCodes'!$A$11,'SYS-BTWCodes'!$C$11,""))))))))</f>
        <v/>
      </c>
      <c r="I478" s="4" t="str">
        <f t="shared" si="10"/>
        <v/>
      </c>
    </row>
    <row r="479" spans="1:9">
      <c r="A479" s="5" t="str">
        <f t="shared" si="9"/>
        <v/>
      </c>
      <c r="H479" s="9" t="str">
        <f>IF(G479='SYS-BTWCodes'!$A$4,'SYS-BTWCodes'!$C$4,IF(G479='SYS-BTWCodes'!$A$5,'SYS-BTWCodes'!$C$5,IF(G479='SYS-BTWCodes'!$A$6,'SYS-BTWCodes'!$C$6,IF(G479='SYS-BTWCodes'!$A$7,'SYS-BTWCodes'!$C$7,IF(G479='SYS-BTWCodes'!$A$8,'SYS-BTWCodes'!$C$8,IF(G479='SYS-BTWCodes'!$A$9,'SYS-BTWCodes'!$C$9,IF(G479='SYS-BTWCodes'!$A$10,'SYS-BTWCodes'!$C$10,IF(G479='SYS-BTWCodes'!$A$11,'SYS-BTWCodes'!$C$11,""))))))))</f>
        <v/>
      </c>
      <c r="I479" s="4" t="str">
        <f t="shared" si="10"/>
        <v/>
      </c>
    </row>
    <row r="480" spans="1:9">
      <c r="A480" s="5" t="str">
        <f t="shared" si="9"/>
        <v/>
      </c>
      <c r="H480" s="9" t="str">
        <f>IF(G480='SYS-BTWCodes'!$A$4,'SYS-BTWCodes'!$C$4,IF(G480='SYS-BTWCodes'!$A$5,'SYS-BTWCodes'!$C$5,IF(G480='SYS-BTWCodes'!$A$6,'SYS-BTWCodes'!$C$6,IF(G480='SYS-BTWCodes'!$A$7,'SYS-BTWCodes'!$C$7,IF(G480='SYS-BTWCodes'!$A$8,'SYS-BTWCodes'!$C$8,IF(G480='SYS-BTWCodes'!$A$9,'SYS-BTWCodes'!$C$9,IF(G480='SYS-BTWCodes'!$A$10,'SYS-BTWCodes'!$C$10,IF(G480='SYS-BTWCodes'!$A$11,'SYS-BTWCodes'!$C$11,""))))))))</f>
        <v/>
      </c>
      <c r="I480" s="4" t="str">
        <f t="shared" si="10"/>
        <v/>
      </c>
    </row>
    <row r="481" spans="1:9">
      <c r="A481" s="5" t="str">
        <f t="shared" si="9"/>
        <v/>
      </c>
      <c r="H481" s="9" t="str">
        <f>IF(G481='SYS-BTWCodes'!$A$4,'SYS-BTWCodes'!$C$4,IF(G481='SYS-BTWCodes'!$A$5,'SYS-BTWCodes'!$C$5,IF(G481='SYS-BTWCodes'!$A$6,'SYS-BTWCodes'!$C$6,IF(G481='SYS-BTWCodes'!$A$7,'SYS-BTWCodes'!$C$7,IF(G481='SYS-BTWCodes'!$A$8,'SYS-BTWCodes'!$C$8,IF(G481='SYS-BTWCodes'!$A$9,'SYS-BTWCodes'!$C$9,IF(G481='SYS-BTWCodes'!$A$10,'SYS-BTWCodes'!$C$10,IF(G481='SYS-BTWCodes'!$A$11,'SYS-BTWCodes'!$C$11,""))))))))</f>
        <v/>
      </c>
      <c r="I481" s="4" t="str">
        <f t="shared" si="10"/>
        <v/>
      </c>
    </row>
    <row r="482" spans="1:9">
      <c r="A482" s="5" t="str">
        <f t="shared" si="9"/>
        <v/>
      </c>
      <c r="H482" s="9" t="str">
        <f>IF(G482='SYS-BTWCodes'!$A$4,'SYS-BTWCodes'!$C$4,IF(G482='SYS-BTWCodes'!$A$5,'SYS-BTWCodes'!$C$5,IF(G482='SYS-BTWCodes'!$A$6,'SYS-BTWCodes'!$C$6,IF(G482='SYS-BTWCodes'!$A$7,'SYS-BTWCodes'!$C$7,IF(G482='SYS-BTWCodes'!$A$8,'SYS-BTWCodes'!$C$8,IF(G482='SYS-BTWCodes'!$A$9,'SYS-BTWCodes'!$C$9,IF(G482='SYS-BTWCodes'!$A$10,'SYS-BTWCodes'!$C$10,IF(G482='SYS-BTWCodes'!$A$11,'SYS-BTWCodes'!$C$11,""))))))))</f>
        <v/>
      </c>
      <c r="I482" s="4" t="str">
        <f t="shared" si="10"/>
        <v/>
      </c>
    </row>
    <row r="483" spans="1:9">
      <c r="A483" s="5" t="str">
        <f t="shared" si="9"/>
        <v/>
      </c>
      <c r="H483" s="9" t="str">
        <f>IF(G483='SYS-BTWCodes'!$A$4,'SYS-BTWCodes'!$C$4,IF(G483='SYS-BTWCodes'!$A$5,'SYS-BTWCodes'!$C$5,IF(G483='SYS-BTWCodes'!$A$6,'SYS-BTWCodes'!$C$6,IF(G483='SYS-BTWCodes'!$A$7,'SYS-BTWCodes'!$C$7,IF(G483='SYS-BTWCodes'!$A$8,'SYS-BTWCodes'!$C$8,IF(G483='SYS-BTWCodes'!$A$9,'SYS-BTWCodes'!$C$9,IF(G483='SYS-BTWCodes'!$A$10,'SYS-BTWCodes'!$C$10,IF(G483='SYS-BTWCodes'!$A$11,'SYS-BTWCodes'!$C$11,""))))))))</f>
        <v/>
      </c>
      <c r="I483" s="4" t="str">
        <f t="shared" si="10"/>
        <v/>
      </c>
    </row>
    <row r="484" spans="1:9">
      <c r="A484" s="5" t="str">
        <f t="shared" si="9"/>
        <v/>
      </c>
      <c r="H484" s="9" t="str">
        <f>IF(G484='SYS-BTWCodes'!$A$4,'SYS-BTWCodes'!$C$4,IF(G484='SYS-BTWCodes'!$A$5,'SYS-BTWCodes'!$C$5,IF(G484='SYS-BTWCodes'!$A$6,'SYS-BTWCodes'!$C$6,IF(G484='SYS-BTWCodes'!$A$7,'SYS-BTWCodes'!$C$7,IF(G484='SYS-BTWCodes'!$A$8,'SYS-BTWCodes'!$C$8,IF(G484='SYS-BTWCodes'!$A$9,'SYS-BTWCodes'!$C$9,IF(G484='SYS-BTWCodes'!$A$10,'SYS-BTWCodes'!$C$10,IF(G484='SYS-BTWCodes'!$A$11,'SYS-BTWCodes'!$C$11,""))))))))</f>
        <v/>
      </c>
      <c r="I484" s="4" t="str">
        <f t="shared" si="10"/>
        <v/>
      </c>
    </row>
    <row r="485" spans="1:9">
      <c r="A485" s="5" t="str">
        <f t="shared" si="9"/>
        <v/>
      </c>
      <c r="H485" s="9" t="str">
        <f>IF(G485='SYS-BTWCodes'!$A$4,'SYS-BTWCodes'!$C$4,IF(G485='SYS-BTWCodes'!$A$5,'SYS-BTWCodes'!$C$5,IF(G485='SYS-BTWCodes'!$A$6,'SYS-BTWCodes'!$C$6,IF(G485='SYS-BTWCodes'!$A$7,'SYS-BTWCodes'!$C$7,IF(G485='SYS-BTWCodes'!$A$8,'SYS-BTWCodes'!$C$8,IF(G485='SYS-BTWCodes'!$A$9,'SYS-BTWCodes'!$C$9,IF(G485='SYS-BTWCodes'!$A$10,'SYS-BTWCodes'!$C$10,IF(G485='SYS-BTWCodes'!$A$11,'SYS-BTWCodes'!$C$11,""))))))))</f>
        <v/>
      </c>
      <c r="I485" s="4" t="str">
        <f t="shared" si="10"/>
        <v/>
      </c>
    </row>
    <row r="486" spans="1:9">
      <c r="A486" s="5" t="str">
        <f t="shared" si="9"/>
        <v/>
      </c>
      <c r="H486" s="9" t="str">
        <f>IF(G486='SYS-BTWCodes'!$A$4,'SYS-BTWCodes'!$C$4,IF(G486='SYS-BTWCodes'!$A$5,'SYS-BTWCodes'!$C$5,IF(G486='SYS-BTWCodes'!$A$6,'SYS-BTWCodes'!$C$6,IF(G486='SYS-BTWCodes'!$A$7,'SYS-BTWCodes'!$C$7,IF(G486='SYS-BTWCodes'!$A$8,'SYS-BTWCodes'!$C$8,IF(G486='SYS-BTWCodes'!$A$9,'SYS-BTWCodes'!$C$9,IF(G486='SYS-BTWCodes'!$A$10,'SYS-BTWCodes'!$C$10,IF(G486='SYS-BTWCodes'!$A$11,'SYS-BTWCodes'!$C$11,""))))))))</f>
        <v/>
      </c>
      <c r="I486" s="4" t="str">
        <f t="shared" si="10"/>
        <v/>
      </c>
    </row>
    <row r="487" spans="1:9">
      <c r="A487" s="5" t="str">
        <f t="shared" si="9"/>
        <v/>
      </c>
      <c r="H487" s="9" t="str">
        <f>IF(G487='SYS-BTWCodes'!$A$4,'SYS-BTWCodes'!$C$4,IF(G487='SYS-BTWCodes'!$A$5,'SYS-BTWCodes'!$C$5,IF(G487='SYS-BTWCodes'!$A$6,'SYS-BTWCodes'!$C$6,IF(G487='SYS-BTWCodes'!$A$7,'SYS-BTWCodes'!$C$7,IF(G487='SYS-BTWCodes'!$A$8,'SYS-BTWCodes'!$C$8,IF(G487='SYS-BTWCodes'!$A$9,'SYS-BTWCodes'!$C$9,IF(G487='SYS-BTWCodes'!$A$10,'SYS-BTWCodes'!$C$10,IF(G487='SYS-BTWCodes'!$A$11,'SYS-BTWCodes'!$C$11,""))))))))</f>
        <v/>
      </c>
      <c r="I487" s="4" t="str">
        <f t="shared" si="10"/>
        <v/>
      </c>
    </row>
    <row r="488" spans="1:9">
      <c r="A488" s="5" t="str">
        <f t="shared" si="9"/>
        <v/>
      </c>
      <c r="H488" s="9" t="str">
        <f>IF(G488='SYS-BTWCodes'!$A$4,'SYS-BTWCodes'!$C$4,IF(G488='SYS-BTWCodes'!$A$5,'SYS-BTWCodes'!$C$5,IF(G488='SYS-BTWCodes'!$A$6,'SYS-BTWCodes'!$C$6,IF(G488='SYS-BTWCodes'!$A$7,'SYS-BTWCodes'!$C$7,IF(G488='SYS-BTWCodes'!$A$8,'SYS-BTWCodes'!$C$8,IF(G488='SYS-BTWCodes'!$A$9,'SYS-BTWCodes'!$C$9,IF(G488='SYS-BTWCodes'!$A$10,'SYS-BTWCodes'!$C$10,IF(G488='SYS-BTWCodes'!$A$11,'SYS-BTWCodes'!$C$11,""))))))))</f>
        <v/>
      </c>
      <c r="I488" s="4" t="str">
        <f t="shared" si="10"/>
        <v/>
      </c>
    </row>
    <row r="489" spans="1:9">
      <c r="A489" s="5" t="str">
        <f t="shared" si="9"/>
        <v/>
      </c>
      <c r="H489" s="9" t="str">
        <f>IF(G489='SYS-BTWCodes'!$A$4,'SYS-BTWCodes'!$C$4,IF(G489='SYS-BTWCodes'!$A$5,'SYS-BTWCodes'!$C$5,IF(G489='SYS-BTWCodes'!$A$6,'SYS-BTWCodes'!$C$6,IF(G489='SYS-BTWCodes'!$A$7,'SYS-BTWCodes'!$C$7,IF(G489='SYS-BTWCodes'!$A$8,'SYS-BTWCodes'!$C$8,IF(G489='SYS-BTWCodes'!$A$9,'SYS-BTWCodes'!$C$9,IF(G489='SYS-BTWCodes'!$A$10,'SYS-BTWCodes'!$C$10,IF(G489='SYS-BTWCodes'!$A$11,'SYS-BTWCodes'!$C$11,""))))))))</f>
        <v/>
      </c>
      <c r="I489" s="4" t="str">
        <f t="shared" si="10"/>
        <v/>
      </c>
    </row>
    <row r="490" spans="1:9">
      <c r="A490" s="5" t="str">
        <f t="shared" ref="A490:A553" si="11">IF(B490="","",IF(A489="Nr",1,A489+1))</f>
        <v/>
      </c>
      <c r="H490" s="9" t="str">
        <f>IF(G490='SYS-BTWCodes'!$A$4,'SYS-BTWCodes'!$C$4,IF(G490='SYS-BTWCodes'!$A$5,'SYS-BTWCodes'!$C$5,IF(G490='SYS-BTWCodes'!$A$6,'SYS-BTWCodes'!$C$6,IF(G490='SYS-BTWCodes'!$A$7,'SYS-BTWCodes'!$C$7,IF(G490='SYS-BTWCodes'!$A$8,'SYS-BTWCodes'!$C$8,IF(G490='SYS-BTWCodes'!$A$9,'SYS-BTWCodes'!$C$9,IF(G490='SYS-BTWCodes'!$A$10,'SYS-BTWCodes'!$C$10,IF(G490='SYS-BTWCodes'!$A$11,'SYS-BTWCodes'!$C$11,""))))))))</f>
        <v/>
      </c>
      <c r="I490" s="4" t="str">
        <f t="shared" si="10"/>
        <v/>
      </c>
    </row>
    <row r="491" spans="1:9">
      <c r="A491" s="5" t="str">
        <f t="shared" si="11"/>
        <v/>
      </c>
      <c r="H491" s="9" t="str">
        <f>IF(G491='SYS-BTWCodes'!$A$4,'SYS-BTWCodes'!$C$4,IF(G491='SYS-BTWCodes'!$A$5,'SYS-BTWCodes'!$C$5,IF(G491='SYS-BTWCodes'!$A$6,'SYS-BTWCodes'!$C$6,IF(G491='SYS-BTWCodes'!$A$7,'SYS-BTWCodes'!$C$7,IF(G491='SYS-BTWCodes'!$A$8,'SYS-BTWCodes'!$C$8,IF(G491='SYS-BTWCodes'!$A$9,'SYS-BTWCodes'!$C$9,IF(G491='SYS-BTWCodes'!$A$10,'SYS-BTWCodes'!$C$10,IF(G491='SYS-BTWCodes'!$A$11,'SYS-BTWCodes'!$C$11,""))))))))</f>
        <v/>
      </c>
      <c r="I491" s="4" t="str">
        <f t="shared" si="10"/>
        <v/>
      </c>
    </row>
    <row r="492" spans="1:9">
      <c r="A492" s="5" t="str">
        <f t="shared" si="11"/>
        <v/>
      </c>
      <c r="H492" s="9" t="str">
        <f>IF(G492='SYS-BTWCodes'!$A$4,'SYS-BTWCodes'!$C$4,IF(G492='SYS-BTWCodes'!$A$5,'SYS-BTWCodes'!$C$5,IF(G492='SYS-BTWCodes'!$A$6,'SYS-BTWCodes'!$C$6,IF(G492='SYS-BTWCodes'!$A$7,'SYS-BTWCodes'!$C$7,IF(G492='SYS-BTWCodes'!$A$8,'SYS-BTWCodes'!$C$8,IF(G492='SYS-BTWCodes'!$A$9,'SYS-BTWCodes'!$C$9,IF(G492='SYS-BTWCodes'!$A$10,'SYS-BTWCodes'!$C$10,IF(G492='SYS-BTWCodes'!$A$11,'SYS-BTWCodes'!$C$11,""))))))))</f>
        <v/>
      </c>
      <c r="I492" s="4" t="str">
        <f t="shared" si="10"/>
        <v/>
      </c>
    </row>
    <row r="493" spans="1:9">
      <c r="A493" s="5" t="str">
        <f t="shared" si="11"/>
        <v/>
      </c>
      <c r="H493" s="9" t="str">
        <f>IF(G493='SYS-BTWCodes'!$A$4,'SYS-BTWCodes'!$C$4,IF(G493='SYS-BTWCodes'!$A$5,'SYS-BTWCodes'!$C$5,IF(G493='SYS-BTWCodes'!$A$6,'SYS-BTWCodes'!$C$6,IF(G493='SYS-BTWCodes'!$A$7,'SYS-BTWCodes'!$C$7,IF(G493='SYS-BTWCodes'!$A$8,'SYS-BTWCodes'!$C$8,IF(G493='SYS-BTWCodes'!$A$9,'SYS-BTWCodes'!$C$9,IF(G493='SYS-BTWCodes'!$A$10,'SYS-BTWCodes'!$C$10,IF(G493='SYS-BTWCodes'!$A$11,'SYS-BTWCodes'!$C$11,""))))))))</f>
        <v/>
      </c>
      <c r="I493" s="4" t="str">
        <f t="shared" si="10"/>
        <v/>
      </c>
    </row>
    <row r="494" spans="1:9">
      <c r="A494" s="5" t="str">
        <f t="shared" si="11"/>
        <v/>
      </c>
      <c r="H494" s="9" t="str">
        <f>IF(G494='SYS-BTWCodes'!$A$4,'SYS-BTWCodes'!$C$4,IF(G494='SYS-BTWCodes'!$A$5,'SYS-BTWCodes'!$C$5,IF(G494='SYS-BTWCodes'!$A$6,'SYS-BTWCodes'!$C$6,IF(G494='SYS-BTWCodes'!$A$7,'SYS-BTWCodes'!$C$7,IF(G494='SYS-BTWCodes'!$A$8,'SYS-BTWCodes'!$C$8,IF(G494='SYS-BTWCodes'!$A$9,'SYS-BTWCodes'!$C$9,IF(G494='SYS-BTWCodes'!$A$10,'SYS-BTWCodes'!$C$10,IF(G494='SYS-BTWCodes'!$A$11,'SYS-BTWCodes'!$C$11,""))))))))</f>
        <v/>
      </c>
      <c r="I494" s="4" t="str">
        <f t="shared" si="10"/>
        <v/>
      </c>
    </row>
    <row r="495" spans="1:9">
      <c r="A495" s="5" t="str">
        <f t="shared" si="11"/>
        <v/>
      </c>
      <c r="H495" s="9" t="str">
        <f>IF(G495='SYS-BTWCodes'!$A$4,'SYS-BTWCodes'!$C$4,IF(G495='SYS-BTWCodes'!$A$5,'SYS-BTWCodes'!$C$5,IF(G495='SYS-BTWCodes'!$A$6,'SYS-BTWCodes'!$C$6,IF(G495='SYS-BTWCodes'!$A$7,'SYS-BTWCodes'!$C$7,IF(G495='SYS-BTWCodes'!$A$8,'SYS-BTWCodes'!$C$8,IF(G495='SYS-BTWCodes'!$A$9,'SYS-BTWCodes'!$C$9,IF(G495='SYS-BTWCodes'!$A$10,'SYS-BTWCodes'!$C$10,IF(G495='SYS-BTWCodes'!$A$11,'SYS-BTWCodes'!$C$11,""))))))))</f>
        <v/>
      </c>
      <c r="I495" s="4" t="str">
        <f t="shared" si="10"/>
        <v/>
      </c>
    </row>
    <row r="496" spans="1:9">
      <c r="A496" s="5" t="str">
        <f t="shared" si="11"/>
        <v/>
      </c>
      <c r="H496" s="9" t="str">
        <f>IF(G496='SYS-BTWCodes'!$A$4,'SYS-BTWCodes'!$C$4,IF(G496='SYS-BTWCodes'!$A$5,'SYS-BTWCodes'!$C$5,IF(G496='SYS-BTWCodes'!$A$6,'SYS-BTWCodes'!$C$6,IF(G496='SYS-BTWCodes'!$A$7,'SYS-BTWCodes'!$C$7,IF(G496='SYS-BTWCodes'!$A$8,'SYS-BTWCodes'!$C$8,IF(G496='SYS-BTWCodes'!$A$9,'SYS-BTWCodes'!$C$9,IF(G496='SYS-BTWCodes'!$A$10,'SYS-BTWCodes'!$C$10,IF(G496='SYS-BTWCodes'!$A$11,'SYS-BTWCodes'!$C$11,""))))))))</f>
        <v/>
      </c>
      <c r="I496" s="4" t="str">
        <f t="shared" si="10"/>
        <v/>
      </c>
    </row>
    <row r="497" spans="1:9">
      <c r="A497" s="5" t="str">
        <f t="shared" si="11"/>
        <v/>
      </c>
      <c r="H497" s="9" t="str">
        <f>IF(G497='SYS-BTWCodes'!$A$4,'SYS-BTWCodes'!$C$4,IF(G497='SYS-BTWCodes'!$A$5,'SYS-BTWCodes'!$C$5,IF(G497='SYS-BTWCodes'!$A$6,'SYS-BTWCodes'!$C$6,IF(G497='SYS-BTWCodes'!$A$7,'SYS-BTWCodes'!$C$7,IF(G497='SYS-BTWCodes'!$A$8,'SYS-BTWCodes'!$C$8,IF(G497='SYS-BTWCodes'!$A$9,'SYS-BTWCodes'!$C$9,IF(G497='SYS-BTWCodes'!$A$10,'SYS-BTWCodes'!$C$10,IF(G497='SYS-BTWCodes'!$A$11,'SYS-BTWCodes'!$C$11,""))))))))</f>
        <v/>
      </c>
      <c r="I497" s="4" t="str">
        <f t="shared" si="10"/>
        <v/>
      </c>
    </row>
    <row r="498" spans="1:9">
      <c r="A498" s="5" t="str">
        <f t="shared" si="11"/>
        <v/>
      </c>
      <c r="H498" s="9" t="str">
        <f>IF(G498='SYS-BTWCodes'!$A$4,'SYS-BTWCodes'!$C$4,IF(G498='SYS-BTWCodes'!$A$5,'SYS-BTWCodes'!$C$5,IF(G498='SYS-BTWCodes'!$A$6,'SYS-BTWCodes'!$C$6,IF(G498='SYS-BTWCodes'!$A$7,'SYS-BTWCodes'!$C$7,IF(G498='SYS-BTWCodes'!$A$8,'SYS-BTWCodes'!$C$8,IF(G498='SYS-BTWCodes'!$A$9,'SYS-BTWCodes'!$C$9,IF(G498='SYS-BTWCodes'!$A$10,'SYS-BTWCodes'!$C$10,IF(G498='SYS-BTWCodes'!$A$11,'SYS-BTWCodes'!$C$11,""))))))))</f>
        <v/>
      </c>
      <c r="I498" s="4" t="str">
        <f t="shared" si="10"/>
        <v/>
      </c>
    </row>
    <row r="499" spans="1:9">
      <c r="A499" s="5" t="str">
        <f t="shared" si="11"/>
        <v/>
      </c>
      <c r="H499" s="9" t="str">
        <f>IF(G499='SYS-BTWCodes'!$A$4,'SYS-BTWCodes'!$C$4,IF(G499='SYS-BTWCodes'!$A$5,'SYS-BTWCodes'!$C$5,IF(G499='SYS-BTWCodes'!$A$6,'SYS-BTWCodes'!$C$6,IF(G499='SYS-BTWCodes'!$A$7,'SYS-BTWCodes'!$C$7,IF(G499='SYS-BTWCodes'!$A$8,'SYS-BTWCodes'!$C$8,IF(G499='SYS-BTWCodes'!$A$9,'SYS-BTWCodes'!$C$9,IF(G499='SYS-BTWCodes'!$A$10,'SYS-BTWCodes'!$C$10,IF(G499='SYS-BTWCodes'!$A$11,'SYS-BTWCodes'!$C$11,""))))))))</f>
        <v/>
      </c>
      <c r="I499" s="4" t="str">
        <f t="shared" si="10"/>
        <v/>
      </c>
    </row>
    <row r="500" spans="1:9">
      <c r="A500" s="5" t="str">
        <f t="shared" si="11"/>
        <v/>
      </c>
      <c r="H500" s="9" t="str">
        <f>IF(G500='SYS-BTWCodes'!$A$4,'SYS-BTWCodes'!$C$4,IF(G500='SYS-BTWCodes'!$A$5,'SYS-BTWCodes'!$C$5,IF(G500='SYS-BTWCodes'!$A$6,'SYS-BTWCodes'!$C$6,IF(G500='SYS-BTWCodes'!$A$7,'SYS-BTWCodes'!$C$7,IF(G500='SYS-BTWCodes'!$A$8,'SYS-BTWCodes'!$C$8,IF(G500='SYS-BTWCodes'!$A$9,'SYS-BTWCodes'!$C$9,IF(G500='SYS-BTWCodes'!$A$10,'SYS-BTWCodes'!$C$10,IF(G500='SYS-BTWCodes'!$A$11,'SYS-BTWCodes'!$C$11,""))))))))</f>
        <v/>
      </c>
      <c r="I500" s="4" t="str">
        <f t="shared" si="10"/>
        <v/>
      </c>
    </row>
    <row r="501" spans="1:9">
      <c r="A501" s="5" t="str">
        <f t="shared" si="11"/>
        <v/>
      </c>
      <c r="H501" s="9" t="str">
        <f>IF(G501='SYS-BTWCodes'!$A$4,'SYS-BTWCodes'!$C$4,IF(G501='SYS-BTWCodes'!$A$5,'SYS-BTWCodes'!$C$5,IF(G501='SYS-BTWCodes'!$A$6,'SYS-BTWCodes'!$C$6,IF(G501='SYS-BTWCodes'!$A$7,'SYS-BTWCodes'!$C$7,IF(G501='SYS-BTWCodes'!$A$8,'SYS-BTWCodes'!$C$8,IF(G501='SYS-BTWCodes'!$A$9,'SYS-BTWCodes'!$C$9,IF(G501='SYS-BTWCodes'!$A$10,'SYS-BTWCodes'!$C$10,IF(G501='SYS-BTWCodes'!$A$11,'SYS-BTWCodes'!$C$11,""))))))))</f>
        <v/>
      </c>
      <c r="I501" s="4" t="str">
        <f t="shared" si="10"/>
        <v/>
      </c>
    </row>
    <row r="502" spans="1:9">
      <c r="A502" s="5" t="str">
        <f t="shared" si="11"/>
        <v/>
      </c>
      <c r="H502" s="9" t="str">
        <f>IF(G502='SYS-BTWCodes'!$A$4,'SYS-BTWCodes'!$C$4,IF(G502='SYS-BTWCodes'!$A$5,'SYS-BTWCodes'!$C$5,IF(G502='SYS-BTWCodes'!$A$6,'SYS-BTWCodes'!$C$6,IF(G502='SYS-BTWCodes'!$A$7,'SYS-BTWCodes'!$C$7,IF(G502='SYS-BTWCodes'!$A$8,'SYS-BTWCodes'!$C$8,IF(G502='SYS-BTWCodes'!$A$9,'SYS-BTWCodes'!$C$9,IF(G502='SYS-BTWCodes'!$A$10,'SYS-BTWCodes'!$C$10,IF(G502='SYS-BTWCodes'!$A$11,'SYS-BTWCodes'!$C$11,""))))))))</f>
        <v/>
      </c>
      <c r="I502" s="4" t="str">
        <f t="shared" si="10"/>
        <v/>
      </c>
    </row>
    <row r="503" spans="1:9">
      <c r="A503" s="5" t="str">
        <f t="shared" si="11"/>
        <v/>
      </c>
      <c r="H503" s="9" t="str">
        <f>IF(G503='SYS-BTWCodes'!$A$4,'SYS-BTWCodes'!$C$4,IF(G503='SYS-BTWCodes'!$A$5,'SYS-BTWCodes'!$C$5,IF(G503='SYS-BTWCodes'!$A$6,'SYS-BTWCodes'!$C$6,IF(G503='SYS-BTWCodes'!$A$7,'SYS-BTWCodes'!$C$7,IF(G503='SYS-BTWCodes'!$A$8,'SYS-BTWCodes'!$C$8,IF(G503='SYS-BTWCodes'!$A$9,'SYS-BTWCodes'!$C$9,IF(G503='SYS-BTWCodes'!$A$10,'SYS-BTWCodes'!$C$10,IF(G503='SYS-BTWCodes'!$A$11,'SYS-BTWCodes'!$C$11,""))))))))</f>
        <v/>
      </c>
      <c r="I503" s="4" t="str">
        <f t="shared" si="10"/>
        <v/>
      </c>
    </row>
    <row r="504" spans="1:9">
      <c r="A504" s="5" t="str">
        <f t="shared" si="11"/>
        <v/>
      </c>
      <c r="H504" s="9" t="str">
        <f>IF(G504='SYS-BTWCodes'!$A$4,'SYS-BTWCodes'!$C$4,IF(G504='SYS-BTWCodes'!$A$5,'SYS-BTWCodes'!$C$5,IF(G504='SYS-BTWCodes'!$A$6,'SYS-BTWCodes'!$C$6,IF(G504='SYS-BTWCodes'!$A$7,'SYS-BTWCodes'!$C$7,IF(G504='SYS-BTWCodes'!$A$8,'SYS-BTWCodes'!$C$8,IF(G504='SYS-BTWCodes'!$A$9,'SYS-BTWCodes'!$C$9,IF(G504='SYS-BTWCodes'!$A$10,'SYS-BTWCodes'!$C$10,IF(G504='SYS-BTWCodes'!$A$11,'SYS-BTWCodes'!$C$11,""))))))))</f>
        <v/>
      </c>
      <c r="I504" s="4" t="str">
        <f t="shared" si="10"/>
        <v/>
      </c>
    </row>
    <row r="505" spans="1:9">
      <c r="A505" s="5" t="str">
        <f t="shared" si="11"/>
        <v/>
      </c>
      <c r="H505" s="9" t="str">
        <f>IF(G505='SYS-BTWCodes'!$A$4,'SYS-BTWCodes'!$C$4,IF(G505='SYS-BTWCodes'!$A$5,'SYS-BTWCodes'!$C$5,IF(G505='SYS-BTWCodes'!$A$6,'SYS-BTWCodes'!$C$6,IF(G505='SYS-BTWCodes'!$A$7,'SYS-BTWCodes'!$C$7,IF(G505='SYS-BTWCodes'!$A$8,'SYS-BTWCodes'!$C$8,IF(G505='SYS-BTWCodes'!$A$9,'SYS-BTWCodes'!$C$9,IF(G505='SYS-BTWCodes'!$A$10,'SYS-BTWCodes'!$C$10,IF(G505='SYS-BTWCodes'!$A$11,'SYS-BTWCodes'!$C$11,""))))))))</f>
        <v/>
      </c>
      <c r="I505" s="4" t="str">
        <f t="shared" si="10"/>
        <v/>
      </c>
    </row>
    <row r="506" spans="1:9">
      <c r="A506" s="5" t="str">
        <f t="shared" si="11"/>
        <v/>
      </c>
      <c r="H506" s="9" t="str">
        <f>IF(G506='SYS-BTWCodes'!$A$4,'SYS-BTWCodes'!$C$4,IF(G506='SYS-BTWCodes'!$A$5,'SYS-BTWCodes'!$C$5,IF(G506='SYS-BTWCodes'!$A$6,'SYS-BTWCodes'!$C$6,IF(G506='SYS-BTWCodes'!$A$7,'SYS-BTWCodes'!$C$7,IF(G506='SYS-BTWCodes'!$A$8,'SYS-BTWCodes'!$C$8,IF(G506='SYS-BTWCodes'!$A$9,'SYS-BTWCodes'!$C$9,IF(G506='SYS-BTWCodes'!$A$10,'SYS-BTWCodes'!$C$10,IF(G506='SYS-BTWCodes'!$A$11,'SYS-BTWCodes'!$C$11,""))))))))</f>
        <v/>
      </c>
      <c r="I506" s="4" t="str">
        <f t="shared" si="10"/>
        <v/>
      </c>
    </row>
    <row r="507" spans="1:9">
      <c r="A507" s="5" t="str">
        <f t="shared" si="11"/>
        <v/>
      </c>
      <c r="H507" s="9" t="str">
        <f>IF(G507='SYS-BTWCodes'!$A$4,'SYS-BTWCodes'!$C$4,IF(G507='SYS-BTWCodes'!$A$5,'SYS-BTWCodes'!$C$5,IF(G507='SYS-BTWCodes'!$A$6,'SYS-BTWCodes'!$C$6,IF(G507='SYS-BTWCodes'!$A$7,'SYS-BTWCodes'!$C$7,IF(G507='SYS-BTWCodes'!$A$8,'SYS-BTWCodes'!$C$8,IF(G507='SYS-BTWCodes'!$A$9,'SYS-BTWCodes'!$C$9,IF(G507='SYS-BTWCodes'!$A$10,'SYS-BTWCodes'!$C$10,IF(G507='SYS-BTWCodes'!$A$11,'SYS-BTWCodes'!$C$11,""))))))))</f>
        <v/>
      </c>
      <c r="I507" s="4" t="str">
        <f t="shared" si="10"/>
        <v/>
      </c>
    </row>
    <row r="508" spans="1:9">
      <c r="A508" s="5" t="str">
        <f t="shared" si="11"/>
        <v/>
      </c>
      <c r="H508" s="9" t="str">
        <f>IF(G508='SYS-BTWCodes'!$A$4,'SYS-BTWCodes'!$C$4,IF(G508='SYS-BTWCodes'!$A$5,'SYS-BTWCodes'!$C$5,IF(G508='SYS-BTWCodes'!$A$6,'SYS-BTWCodes'!$C$6,IF(G508='SYS-BTWCodes'!$A$7,'SYS-BTWCodes'!$C$7,IF(G508='SYS-BTWCodes'!$A$8,'SYS-BTWCodes'!$C$8,IF(G508='SYS-BTWCodes'!$A$9,'SYS-BTWCodes'!$C$9,IF(G508='SYS-BTWCodes'!$A$10,'SYS-BTWCodes'!$C$10,IF(G508='SYS-BTWCodes'!$A$11,'SYS-BTWCodes'!$C$11,""))))))))</f>
        <v/>
      </c>
      <c r="I508" s="4" t="str">
        <f t="shared" si="10"/>
        <v/>
      </c>
    </row>
    <row r="509" spans="1:9">
      <c r="A509" s="5" t="str">
        <f t="shared" si="11"/>
        <v/>
      </c>
      <c r="H509" s="9" t="str">
        <f>IF(G509='SYS-BTWCodes'!$A$4,'SYS-BTWCodes'!$C$4,IF(G509='SYS-BTWCodes'!$A$5,'SYS-BTWCodes'!$C$5,IF(G509='SYS-BTWCodes'!$A$6,'SYS-BTWCodes'!$C$6,IF(G509='SYS-BTWCodes'!$A$7,'SYS-BTWCodes'!$C$7,IF(G509='SYS-BTWCodes'!$A$8,'SYS-BTWCodes'!$C$8,IF(G509='SYS-BTWCodes'!$A$9,'SYS-BTWCodes'!$C$9,IF(G509='SYS-BTWCodes'!$A$10,'SYS-BTWCodes'!$C$10,IF(G509='SYS-BTWCodes'!$A$11,'SYS-BTWCodes'!$C$11,""))))))))</f>
        <v/>
      </c>
      <c r="I509" s="4" t="str">
        <f t="shared" si="10"/>
        <v/>
      </c>
    </row>
    <row r="510" spans="1:9">
      <c r="A510" s="5" t="str">
        <f t="shared" si="11"/>
        <v/>
      </c>
      <c r="H510" s="9" t="str">
        <f>IF(G510='SYS-BTWCodes'!$A$4,'SYS-BTWCodes'!$C$4,IF(G510='SYS-BTWCodes'!$A$5,'SYS-BTWCodes'!$C$5,IF(G510='SYS-BTWCodes'!$A$6,'SYS-BTWCodes'!$C$6,IF(G510='SYS-BTWCodes'!$A$7,'SYS-BTWCodes'!$C$7,IF(G510='SYS-BTWCodes'!$A$8,'SYS-BTWCodes'!$C$8,IF(G510='SYS-BTWCodes'!$A$9,'SYS-BTWCodes'!$C$9,IF(G510='SYS-BTWCodes'!$A$10,'SYS-BTWCodes'!$C$10,IF(G510='SYS-BTWCodes'!$A$11,'SYS-BTWCodes'!$C$11,""))))))))</f>
        <v/>
      </c>
      <c r="I510" s="4" t="str">
        <f t="shared" si="10"/>
        <v/>
      </c>
    </row>
    <row r="511" spans="1:9">
      <c r="A511" s="5" t="str">
        <f t="shared" si="11"/>
        <v/>
      </c>
      <c r="H511" s="9" t="str">
        <f>IF(G511='SYS-BTWCodes'!$A$4,'SYS-BTWCodes'!$C$4,IF(G511='SYS-BTWCodes'!$A$5,'SYS-BTWCodes'!$C$5,IF(G511='SYS-BTWCodes'!$A$6,'SYS-BTWCodes'!$C$6,IF(G511='SYS-BTWCodes'!$A$7,'SYS-BTWCodes'!$C$7,IF(G511='SYS-BTWCodes'!$A$8,'SYS-BTWCodes'!$C$8,IF(G511='SYS-BTWCodes'!$A$9,'SYS-BTWCodes'!$C$9,IF(G511='SYS-BTWCodes'!$A$10,'SYS-BTWCodes'!$C$10,IF(G511='SYS-BTWCodes'!$A$11,'SYS-BTWCodes'!$C$11,""))))))))</f>
        <v/>
      </c>
      <c r="I511" s="4" t="str">
        <f t="shared" si="10"/>
        <v/>
      </c>
    </row>
    <row r="512" spans="1:9">
      <c r="A512" s="5" t="str">
        <f t="shared" si="11"/>
        <v/>
      </c>
      <c r="H512" s="9" t="str">
        <f>IF(G512='SYS-BTWCodes'!$A$4,'SYS-BTWCodes'!$C$4,IF(G512='SYS-BTWCodes'!$A$5,'SYS-BTWCodes'!$C$5,IF(G512='SYS-BTWCodes'!$A$6,'SYS-BTWCodes'!$C$6,IF(G512='SYS-BTWCodes'!$A$7,'SYS-BTWCodes'!$C$7,IF(G512='SYS-BTWCodes'!$A$8,'SYS-BTWCodes'!$C$8,IF(G512='SYS-BTWCodes'!$A$9,'SYS-BTWCodes'!$C$9,IF(G512='SYS-BTWCodes'!$A$10,'SYS-BTWCodes'!$C$10,IF(G512='SYS-BTWCodes'!$A$11,'SYS-BTWCodes'!$C$11,""))))))))</f>
        <v/>
      </c>
      <c r="I512" s="4" t="str">
        <f t="shared" ref="I512:I575" si="12">IF(H512="","",ROUND((F512*(H512/100)),2))</f>
        <v/>
      </c>
    </row>
    <row r="513" spans="1:9">
      <c r="A513" s="5" t="str">
        <f t="shared" si="11"/>
        <v/>
      </c>
      <c r="H513" s="9" t="str">
        <f>IF(G513='SYS-BTWCodes'!$A$4,'SYS-BTWCodes'!$C$4,IF(G513='SYS-BTWCodes'!$A$5,'SYS-BTWCodes'!$C$5,IF(G513='SYS-BTWCodes'!$A$6,'SYS-BTWCodes'!$C$6,IF(G513='SYS-BTWCodes'!$A$7,'SYS-BTWCodes'!$C$7,IF(G513='SYS-BTWCodes'!$A$8,'SYS-BTWCodes'!$C$8,IF(G513='SYS-BTWCodes'!$A$9,'SYS-BTWCodes'!$C$9,IF(G513='SYS-BTWCodes'!$A$10,'SYS-BTWCodes'!$C$10,IF(G513='SYS-BTWCodes'!$A$11,'SYS-BTWCodes'!$C$11,""))))))))</f>
        <v/>
      </c>
      <c r="I513" s="4" t="str">
        <f t="shared" si="12"/>
        <v/>
      </c>
    </row>
    <row r="514" spans="1:9">
      <c r="A514" s="5" t="str">
        <f t="shared" si="11"/>
        <v/>
      </c>
      <c r="H514" s="9" t="str">
        <f>IF(G514='SYS-BTWCodes'!$A$4,'SYS-BTWCodes'!$C$4,IF(G514='SYS-BTWCodes'!$A$5,'SYS-BTWCodes'!$C$5,IF(G514='SYS-BTWCodes'!$A$6,'SYS-BTWCodes'!$C$6,IF(G514='SYS-BTWCodes'!$A$7,'SYS-BTWCodes'!$C$7,IF(G514='SYS-BTWCodes'!$A$8,'SYS-BTWCodes'!$C$8,IF(G514='SYS-BTWCodes'!$A$9,'SYS-BTWCodes'!$C$9,IF(G514='SYS-BTWCodes'!$A$10,'SYS-BTWCodes'!$C$10,IF(G514='SYS-BTWCodes'!$A$11,'SYS-BTWCodes'!$C$11,""))))))))</f>
        <v/>
      </c>
      <c r="I514" s="4" t="str">
        <f t="shared" si="12"/>
        <v/>
      </c>
    </row>
    <row r="515" spans="1:9">
      <c r="A515" s="5" t="str">
        <f t="shared" si="11"/>
        <v/>
      </c>
      <c r="H515" s="9" t="str">
        <f>IF(G515='SYS-BTWCodes'!$A$4,'SYS-BTWCodes'!$C$4,IF(G515='SYS-BTWCodes'!$A$5,'SYS-BTWCodes'!$C$5,IF(G515='SYS-BTWCodes'!$A$6,'SYS-BTWCodes'!$C$6,IF(G515='SYS-BTWCodes'!$A$7,'SYS-BTWCodes'!$C$7,IF(G515='SYS-BTWCodes'!$A$8,'SYS-BTWCodes'!$C$8,IF(G515='SYS-BTWCodes'!$A$9,'SYS-BTWCodes'!$C$9,IF(G515='SYS-BTWCodes'!$A$10,'SYS-BTWCodes'!$C$10,IF(G515='SYS-BTWCodes'!$A$11,'SYS-BTWCodes'!$C$11,""))))))))</f>
        <v/>
      </c>
      <c r="I515" s="4" t="str">
        <f t="shared" si="12"/>
        <v/>
      </c>
    </row>
    <row r="516" spans="1:9">
      <c r="A516" s="5" t="str">
        <f t="shared" si="11"/>
        <v/>
      </c>
      <c r="H516" s="9" t="str">
        <f>IF(G516='SYS-BTWCodes'!$A$4,'SYS-BTWCodes'!$C$4,IF(G516='SYS-BTWCodes'!$A$5,'SYS-BTWCodes'!$C$5,IF(G516='SYS-BTWCodes'!$A$6,'SYS-BTWCodes'!$C$6,IF(G516='SYS-BTWCodes'!$A$7,'SYS-BTWCodes'!$C$7,IF(G516='SYS-BTWCodes'!$A$8,'SYS-BTWCodes'!$C$8,IF(G516='SYS-BTWCodes'!$A$9,'SYS-BTWCodes'!$C$9,IF(G516='SYS-BTWCodes'!$A$10,'SYS-BTWCodes'!$C$10,IF(G516='SYS-BTWCodes'!$A$11,'SYS-BTWCodes'!$C$11,""))))))))</f>
        <v/>
      </c>
      <c r="I516" s="4" t="str">
        <f t="shared" si="12"/>
        <v/>
      </c>
    </row>
    <row r="517" spans="1:9">
      <c r="A517" s="5" t="str">
        <f t="shared" si="11"/>
        <v/>
      </c>
      <c r="H517" s="9" t="str">
        <f>IF(G517='SYS-BTWCodes'!$A$4,'SYS-BTWCodes'!$C$4,IF(G517='SYS-BTWCodes'!$A$5,'SYS-BTWCodes'!$C$5,IF(G517='SYS-BTWCodes'!$A$6,'SYS-BTWCodes'!$C$6,IF(G517='SYS-BTWCodes'!$A$7,'SYS-BTWCodes'!$C$7,IF(G517='SYS-BTWCodes'!$A$8,'SYS-BTWCodes'!$C$8,IF(G517='SYS-BTWCodes'!$A$9,'SYS-BTWCodes'!$C$9,IF(G517='SYS-BTWCodes'!$A$10,'SYS-BTWCodes'!$C$10,IF(G517='SYS-BTWCodes'!$A$11,'SYS-BTWCodes'!$C$11,""))))))))</f>
        <v/>
      </c>
      <c r="I517" s="4" t="str">
        <f t="shared" si="12"/>
        <v/>
      </c>
    </row>
    <row r="518" spans="1:9">
      <c r="A518" s="5" t="str">
        <f t="shared" si="11"/>
        <v/>
      </c>
      <c r="H518" s="9" t="str">
        <f>IF(G518='SYS-BTWCodes'!$A$4,'SYS-BTWCodes'!$C$4,IF(G518='SYS-BTWCodes'!$A$5,'SYS-BTWCodes'!$C$5,IF(G518='SYS-BTWCodes'!$A$6,'SYS-BTWCodes'!$C$6,IF(G518='SYS-BTWCodes'!$A$7,'SYS-BTWCodes'!$C$7,IF(G518='SYS-BTWCodes'!$A$8,'SYS-BTWCodes'!$C$8,IF(G518='SYS-BTWCodes'!$A$9,'SYS-BTWCodes'!$C$9,IF(G518='SYS-BTWCodes'!$A$10,'SYS-BTWCodes'!$C$10,IF(G518='SYS-BTWCodes'!$A$11,'SYS-BTWCodes'!$C$11,""))))))))</f>
        <v/>
      </c>
      <c r="I518" s="4" t="str">
        <f t="shared" si="12"/>
        <v/>
      </c>
    </row>
    <row r="519" spans="1:9">
      <c r="A519" s="5" t="str">
        <f t="shared" si="11"/>
        <v/>
      </c>
      <c r="H519" s="9" t="str">
        <f>IF(G519='SYS-BTWCodes'!$A$4,'SYS-BTWCodes'!$C$4,IF(G519='SYS-BTWCodes'!$A$5,'SYS-BTWCodes'!$C$5,IF(G519='SYS-BTWCodes'!$A$6,'SYS-BTWCodes'!$C$6,IF(G519='SYS-BTWCodes'!$A$7,'SYS-BTWCodes'!$C$7,IF(G519='SYS-BTWCodes'!$A$8,'SYS-BTWCodes'!$C$8,IF(G519='SYS-BTWCodes'!$A$9,'SYS-BTWCodes'!$C$9,IF(G519='SYS-BTWCodes'!$A$10,'SYS-BTWCodes'!$C$10,IF(G519='SYS-BTWCodes'!$A$11,'SYS-BTWCodes'!$C$11,""))))))))</f>
        <v/>
      </c>
      <c r="I519" s="4" t="str">
        <f t="shared" si="12"/>
        <v/>
      </c>
    </row>
    <row r="520" spans="1:9">
      <c r="A520" s="5" t="str">
        <f t="shared" si="11"/>
        <v/>
      </c>
      <c r="H520" s="9" t="str">
        <f>IF(G520='SYS-BTWCodes'!$A$4,'SYS-BTWCodes'!$C$4,IF(G520='SYS-BTWCodes'!$A$5,'SYS-BTWCodes'!$C$5,IF(G520='SYS-BTWCodes'!$A$6,'SYS-BTWCodes'!$C$6,IF(G520='SYS-BTWCodes'!$A$7,'SYS-BTWCodes'!$C$7,IF(G520='SYS-BTWCodes'!$A$8,'SYS-BTWCodes'!$C$8,IF(G520='SYS-BTWCodes'!$A$9,'SYS-BTWCodes'!$C$9,IF(G520='SYS-BTWCodes'!$A$10,'SYS-BTWCodes'!$C$10,IF(G520='SYS-BTWCodes'!$A$11,'SYS-BTWCodes'!$C$11,""))))))))</f>
        <v/>
      </c>
      <c r="I520" s="4" t="str">
        <f t="shared" si="12"/>
        <v/>
      </c>
    </row>
    <row r="521" spans="1:9">
      <c r="A521" s="5" t="str">
        <f t="shared" si="11"/>
        <v/>
      </c>
      <c r="H521" s="9" t="str">
        <f>IF(G521='SYS-BTWCodes'!$A$4,'SYS-BTWCodes'!$C$4,IF(G521='SYS-BTWCodes'!$A$5,'SYS-BTWCodes'!$C$5,IF(G521='SYS-BTWCodes'!$A$6,'SYS-BTWCodes'!$C$6,IF(G521='SYS-BTWCodes'!$A$7,'SYS-BTWCodes'!$C$7,IF(G521='SYS-BTWCodes'!$A$8,'SYS-BTWCodes'!$C$8,IF(G521='SYS-BTWCodes'!$A$9,'SYS-BTWCodes'!$C$9,IF(G521='SYS-BTWCodes'!$A$10,'SYS-BTWCodes'!$C$10,IF(G521='SYS-BTWCodes'!$A$11,'SYS-BTWCodes'!$C$11,""))))))))</f>
        <v/>
      </c>
      <c r="I521" s="4" t="str">
        <f t="shared" si="12"/>
        <v/>
      </c>
    </row>
    <row r="522" spans="1:9">
      <c r="A522" s="5" t="str">
        <f t="shared" si="11"/>
        <v/>
      </c>
      <c r="H522" s="9" t="str">
        <f>IF(G522='SYS-BTWCodes'!$A$4,'SYS-BTWCodes'!$C$4,IF(G522='SYS-BTWCodes'!$A$5,'SYS-BTWCodes'!$C$5,IF(G522='SYS-BTWCodes'!$A$6,'SYS-BTWCodes'!$C$6,IF(G522='SYS-BTWCodes'!$A$7,'SYS-BTWCodes'!$C$7,IF(G522='SYS-BTWCodes'!$A$8,'SYS-BTWCodes'!$C$8,IF(G522='SYS-BTWCodes'!$A$9,'SYS-BTWCodes'!$C$9,IF(G522='SYS-BTWCodes'!$A$10,'SYS-BTWCodes'!$C$10,IF(G522='SYS-BTWCodes'!$A$11,'SYS-BTWCodes'!$C$11,""))))))))</f>
        <v/>
      </c>
      <c r="I522" s="4" t="str">
        <f t="shared" si="12"/>
        <v/>
      </c>
    </row>
    <row r="523" spans="1:9">
      <c r="A523" s="5" t="str">
        <f t="shared" si="11"/>
        <v/>
      </c>
      <c r="H523" s="9" t="str">
        <f>IF(G523='SYS-BTWCodes'!$A$4,'SYS-BTWCodes'!$C$4,IF(G523='SYS-BTWCodes'!$A$5,'SYS-BTWCodes'!$C$5,IF(G523='SYS-BTWCodes'!$A$6,'SYS-BTWCodes'!$C$6,IF(G523='SYS-BTWCodes'!$A$7,'SYS-BTWCodes'!$C$7,IF(G523='SYS-BTWCodes'!$A$8,'SYS-BTWCodes'!$C$8,IF(G523='SYS-BTWCodes'!$A$9,'SYS-BTWCodes'!$C$9,IF(G523='SYS-BTWCodes'!$A$10,'SYS-BTWCodes'!$C$10,IF(G523='SYS-BTWCodes'!$A$11,'SYS-BTWCodes'!$C$11,""))))))))</f>
        <v/>
      </c>
      <c r="I523" s="4" t="str">
        <f t="shared" si="12"/>
        <v/>
      </c>
    </row>
    <row r="524" spans="1:9">
      <c r="A524" s="5" t="str">
        <f t="shared" si="11"/>
        <v/>
      </c>
      <c r="H524" s="9" t="str">
        <f>IF(G524='SYS-BTWCodes'!$A$4,'SYS-BTWCodes'!$C$4,IF(G524='SYS-BTWCodes'!$A$5,'SYS-BTWCodes'!$C$5,IF(G524='SYS-BTWCodes'!$A$6,'SYS-BTWCodes'!$C$6,IF(G524='SYS-BTWCodes'!$A$7,'SYS-BTWCodes'!$C$7,IF(G524='SYS-BTWCodes'!$A$8,'SYS-BTWCodes'!$C$8,IF(G524='SYS-BTWCodes'!$A$9,'SYS-BTWCodes'!$C$9,IF(G524='SYS-BTWCodes'!$A$10,'SYS-BTWCodes'!$C$10,IF(G524='SYS-BTWCodes'!$A$11,'SYS-BTWCodes'!$C$11,""))))))))</f>
        <v/>
      </c>
      <c r="I524" s="4" t="str">
        <f t="shared" si="12"/>
        <v/>
      </c>
    </row>
    <row r="525" spans="1:9">
      <c r="A525" s="5" t="str">
        <f t="shared" si="11"/>
        <v/>
      </c>
      <c r="H525" s="9" t="str">
        <f>IF(G525='SYS-BTWCodes'!$A$4,'SYS-BTWCodes'!$C$4,IF(G525='SYS-BTWCodes'!$A$5,'SYS-BTWCodes'!$C$5,IF(G525='SYS-BTWCodes'!$A$6,'SYS-BTWCodes'!$C$6,IF(G525='SYS-BTWCodes'!$A$7,'SYS-BTWCodes'!$C$7,IF(G525='SYS-BTWCodes'!$A$8,'SYS-BTWCodes'!$C$8,IF(G525='SYS-BTWCodes'!$A$9,'SYS-BTWCodes'!$C$9,IF(G525='SYS-BTWCodes'!$A$10,'SYS-BTWCodes'!$C$10,IF(G525='SYS-BTWCodes'!$A$11,'SYS-BTWCodes'!$C$11,""))))))))</f>
        <v/>
      </c>
      <c r="I525" s="4" t="str">
        <f t="shared" si="12"/>
        <v/>
      </c>
    </row>
    <row r="526" spans="1:9">
      <c r="A526" s="5" t="str">
        <f t="shared" si="11"/>
        <v/>
      </c>
      <c r="H526" s="9" t="str">
        <f>IF(G526='SYS-BTWCodes'!$A$4,'SYS-BTWCodes'!$C$4,IF(G526='SYS-BTWCodes'!$A$5,'SYS-BTWCodes'!$C$5,IF(G526='SYS-BTWCodes'!$A$6,'SYS-BTWCodes'!$C$6,IF(G526='SYS-BTWCodes'!$A$7,'SYS-BTWCodes'!$C$7,IF(G526='SYS-BTWCodes'!$A$8,'SYS-BTWCodes'!$C$8,IF(G526='SYS-BTWCodes'!$A$9,'SYS-BTWCodes'!$C$9,IF(G526='SYS-BTWCodes'!$A$10,'SYS-BTWCodes'!$C$10,IF(G526='SYS-BTWCodes'!$A$11,'SYS-BTWCodes'!$C$11,""))))))))</f>
        <v/>
      </c>
      <c r="I526" s="4" t="str">
        <f t="shared" si="12"/>
        <v/>
      </c>
    </row>
    <row r="527" spans="1:9">
      <c r="A527" s="5" t="str">
        <f t="shared" si="11"/>
        <v/>
      </c>
      <c r="H527" s="9" t="str">
        <f>IF(G527='SYS-BTWCodes'!$A$4,'SYS-BTWCodes'!$C$4,IF(G527='SYS-BTWCodes'!$A$5,'SYS-BTWCodes'!$C$5,IF(G527='SYS-BTWCodes'!$A$6,'SYS-BTWCodes'!$C$6,IF(G527='SYS-BTWCodes'!$A$7,'SYS-BTWCodes'!$C$7,IF(G527='SYS-BTWCodes'!$A$8,'SYS-BTWCodes'!$C$8,IF(G527='SYS-BTWCodes'!$A$9,'SYS-BTWCodes'!$C$9,IF(G527='SYS-BTWCodes'!$A$10,'SYS-BTWCodes'!$C$10,IF(G527='SYS-BTWCodes'!$A$11,'SYS-BTWCodes'!$C$11,""))))))))</f>
        <v/>
      </c>
      <c r="I527" s="4" t="str">
        <f t="shared" si="12"/>
        <v/>
      </c>
    </row>
    <row r="528" spans="1:9">
      <c r="A528" s="5" t="str">
        <f t="shared" si="11"/>
        <v/>
      </c>
      <c r="H528" s="9" t="str">
        <f>IF(G528='SYS-BTWCodes'!$A$4,'SYS-BTWCodes'!$C$4,IF(G528='SYS-BTWCodes'!$A$5,'SYS-BTWCodes'!$C$5,IF(G528='SYS-BTWCodes'!$A$6,'SYS-BTWCodes'!$C$6,IF(G528='SYS-BTWCodes'!$A$7,'SYS-BTWCodes'!$C$7,IF(G528='SYS-BTWCodes'!$A$8,'SYS-BTWCodes'!$C$8,IF(G528='SYS-BTWCodes'!$A$9,'SYS-BTWCodes'!$C$9,IF(G528='SYS-BTWCodes'!$A$10,'SYS-BTWCodes'!$C$10,IF(G528='SYS-BTWCodes'!$A$11,'SYS-BTWCodes'!$C$11,""))))))))</f>
        <v/>
      </c>
      <c r="I528" s="4" t="str">
        <f t="shared" si="12"/>
        <v/>
      </c>
    </row>
    <row r="529" spans="1:9">
      <c r="A529" s="5" t="str">
        <f t="shared" si="11"/>
        <v/>
      </c>
      <c r="H529" s="9" t="str">
        <f>IF(G529='SYS-BTWCodes'!$A$4,'SYS-BTWCodes'!$C$4,IF(G529='SYS-BTWCodes'!$A$5,'SYS-BTWCodes'!$C$5,IF(G529='SYS-BTWCodes'!$A$6,'SYS-BTWCodes'!$C$6,IF(G529='SYS-BTWCodes'!$A$7,'SYS-BTWCodes'!$C$7,IF(G529='SYS-BTWCodes'!$A$8,'SYS-BTWCodes'!$C$8,IF(G529='SYS-BTWCodes'!$A$9,'SYS-BTWCodes'!$C$9,IF(G529='SYS-BTWCodes'!$A$10,'SYS-BTWCodes'!$C$10,IF(G529='SYS-BTWCodes'!$A$11,'SYS-BTWCodes'!$C$11,""))))))))</f>
        <v/>
      </c>
      <c r="I529" s="4" t="str">
        <f t="shared" si="12"/>
        <v/>
      </c>
    </row>
    <row r="530" spans="1:9">
      <c r="A530" s="5" t="str">
        <f t="shared" si="11"/>
        <v/>
      </c>
      <c r="H530" s="9" t="str">
        <f>IF(G530='SYS-BTWCodes'!$A$4,'SYS-BTWCodes'!$C$4,IF(G530='SYS-BTWCodes'!$A$5,'SYS-BTWCodes'!$C$5,IF(G530='SYS-BTWCodes'!$A$6,'SYS-BTWCodes'!$C$6,IF(G530='SYS-BTWCodes'!$A$7,'SYS-BTWCodes'!$C$7,IF(G530='SYS-BTWCodes'!$A$8,'SYS-BTWCodes'!$C$8,IF(G530='SYS-BTWCodes'!$A$9,'SYS-BTWCodes'!$C$9,IF(G530='SYS-BTWCodes'!$A$10,'SYS-BTWCodes'!$C$10,IF(G530='SYS-BTWCodes'!$A$11,'SYS-BTWCodes'!$C$11,""))))))))</f>
        <v/>
      </c>
      <c r="I530" s="4" t="str">
        <f t="shared" si="12"/>
        <v/>
      </c>
    </row>
    <row r="531" spans="1:9">
      <c r="A531" s="5" t="str">
        <f t="shared" si="11"/>
        <v/>
      </c>
      <c r="H531" s="9" t="str">
        <f>IF(G531='SYS-BTWCodes'!$A$4,'SYS-BTWCodes'!$C$4,IF(G531='SYS-BTWCodes'!$A$5,'SYS-BTWCodes'!$C$5,IF(G531='SYS-BTWCodes'!$A$6,'SYS-BTWCodes'!$C$6,IF(G531='SYS-BTWCodes'!$A$7,'SYS-BTWCodes'!$C$7,IF(G531='SYS-BTWCodes'!$A$8,'SYS-BTWCodes'!$C$8,IF(G531='SYS-BTWCodes'!$A$9,'SYS-BTWCodes'!$C$9,IF(G531='SYS-BTWCodes'!$A$10,'SYS-BTWCodes'!$C$10,IF(G531='SYS-BTWCodes'!$A$11,'SYS-BTWCodes'!$C$11,""))))))))</f>
        <v/>
      </c>
      <c r="I531" s="4" t="str">
        <f t="shared" si="12"/>
        <v/>
      </c>
    </row>
    <row r="532" spans="1:9">
      <c r="A532" s="5" t="str">
        <f t="shared" si="11"/>
        <v/>
      </c>
      <c r="H532" s="9" t="str">
        <f>IF(G532='SYS-BTWCodes'!$A$4,'SYS-BTWCodes'!$C$4,IF(G532='SYS-BTWCodes'!$A$5,'SYS-BTWCodes'!$C$5,IF(G532='SYS-BTWCodes'!$A$6,'SYS-BTWCodes'!$C$6,IF(G532='SYS-BTWCodes'!$A$7,'SYS-BTWCodes'!$C$7,IF(G532='SYS-BTWCodes'!$A$8,'SYS-BTWCodes'!$C$8,IF(G532='SYS-BTWCodes'!$A$9,'SYS-BTWCodes'!$C$9,IF(G532='SYS-BTWCodes'!$A$10,'SYS-BTWCodes'!$C$10,IF(G532='SYS-BTWCodes'!$A$11,'SYS-BTWCodes'!$C$11,""))))))))</f>
        <v/>
      </c>
      <c r="I532" s="4" t="str">
        <f t="shared" si="12"/>
        <v/>
      </c>
    </row>
    <row r="533" spans="1:9">
      <c r="A533" s="5" t="str">
        <f t="shared" si="11"/>
        <v/>
      </c>
      <c r="H533" s="9" t="str">
        <f>IF(G533='SYS-BTWCodes'!$A$4,'SYS-BTWCodes'!$C$4,IF(G533='SYS-BTWCodes'!$A$5,'SYS-BTWCodes'!$C$5,IF(G533='SYS-BTWCodes'!$A$6,'SYS-BTWCodes'!$C$6,IF(G533='SYS-BTWCodes'!$A$7,'SYS-BTWCodes'!$C$7,IF(G533='SYS-BTWCodes'!$A$8,'SYS-BTWCodes'!$C$8,IF(G533='SYS-BTWCodes'!$A$9,'SYS-BTWCodes'!$C$9,IF(G533='SYS-BTWCodes'!$A$10,'SYS-BTWCodes'!$C$10,IF(G533='SYS-BTWCodes'!$A$11,'SYS-BTWCodes'!$C$11,""))))))))</f>
        <v/>
      </c>
      <c r="I533" s="4" t="str">
        <f t="shared" si="12"/>
        <v/>
      </c>
    </row>
    <row r="534" spans="1:9">
      <c r="A534" s="5" t="str">
        <f t="shared" si="11"/>
        <v/>
      </c>
      <c r="H534" s="9" t="str">
        <f>IF(G534='SYS-BTWCodes'!$A$4,'SYS-BTWCodes'!$C$4,IF(G534='SYS-BTWCodes'!$A$5,'SYS-BTWCodes'!$C$5,IF(G534='SYS-BTWCodes'!$A$6,'SYS-BTWCodes'!$C$6,IF(G534='SYS-BTWCodes'!$A$7,'SYS-BTWCodes'!$C$7,IF(G534='SYS-BTWCodes'!$A$8,'SYS-BTWCodes'!$C$8,IF(G534='SYS-BTWCodes'!$A$9,'SYS-BTWCodes'!$C$9,IF(G534='SYS-BTWCodes'!$A$10,'SYS-BTWCodes'!$C$10,IF(G534='SYS-BTWCodes'!$A$11,'SYS-BTWCodes'!$C$11,""))))))))</f>
        <v/>
      </c>
      <c r="I534" s="4" t="str">
        <f t="shared" si="12"/>
        <v/>
      </c>
    </row>
    <row r="535" spans="1:9">
      <c r="A535" s="5" t="str">
        <f t="shared" si="11"/>
        <v/>
      </c>
      <c r="H535" s="9" t="str">
        <f>IF(G535='SYS-BTWCodes'!$A$4,'SYS-BTWCodes'!$C$4,IF(G535='SYS-BTWCodes'!$A$5,'SYS-BTWCodes'!$C$5,IF(G535='SYS-BTWCodes'!$A$6,'SYS-BTWCodes'!$C$6,IF(G535='SYS-BTWCodes'!$A$7,'SYS-BTWCodes'!$C$7,IF(G535='SYS-BTWCodes'!$A$8,'SYS-BTWCodes'!$C$8,IF(G535='SYS-BTWCodes'!$A$9,'SYS-BTWCodes'!$C$9,IF(G535='SYS-BTWCodes'!$A$10,'SYS-BTWCodes'!$C$10,IF(G535='SYS-BTWCodes'!$A$11,'SYS-BTWCodes'!$C$11,""))))))))</f>
        <v/>
      </c>
      <c r="I535" s="4" t="str">
        <f t="shared" si="12"/>
        <v/>
      </c>
    </row>
    <row r="536" spans="1:9">
      <c r="A536" s="5" t="str">
        <f t="shared" si="11"/>
        <v/>
      </c>
      <c r="H536" s="9" t="str">
        <f>IF(G536='SYS-BTWCodes'!$A$4,'SYS-BTWCodes'!$C$4,IF(G536='SYS-BTWCodes'!$A$5,'SYS-BTWCodes'!$C$5,IF(G536='SYS-BTWCodes'!$A$6,'SYS-BTWCodes'!$C$6,IF(G536='SYS-BTWCodes'!$A$7,'SYS-BTWCodes'!$C$7,IF(G536='SYS-BTWCodes'!$A$8,'SYS-BTWCodes'!$C$8,IF(G536='SYS-BTWCodes'!$A$9,'SYS-BTWCodes'!$C$9,IF(G536='SYS-BTWCodes'!$A$10,'SYS-BTWCodes'!$C$10,IF(G536='SYS-BTWCodes'!$A$11,'SYS-BTWCodes'!$C$11,""))))))))</f>
        <v/>
      </c>
      <c r="I536" s="4" t="str">
        <f t="shared" si="12"/>
        <v/>
      </c>
    </row>
    <row r="537" spans="1:9">
      <c r="A537" s="5" t="str">
        <f t="shared" si="11"/>
        <v/>
      </c>
      <c r="H537" s="9" t="str">
        <f>IF(G537='SYS-BTWCodes'!$A$4,'SYS-BTWCodes'!$C$4,IF(G537='SYS-BTWCodes'!$A$5,'SYS-BTWCodes'!$C$5,IF(G537='SYS-BTWCodes'!$A$6,'SYS-BTWCodes'!$C$6,IF(G537='SYS-BTWCodes'!$A$7,'SYS-BTWCodes'!$C$7,IF(G537='SYS-BTWCodes'!$A$8,'SYS-BTWCodes'!$C$8,IF(G537='SYS-BTWCodes'!$A$9,'SYS-BTWCodes'!$C$9,IF(G537='SYS-BTWCodes'!$A$10,'SYS-BTWCodes'!$C$10,IF(G537='SYS-BTWCodes'!$A$11,'SYS-BTWCodes'!$C$11,""))))))))</f>
        <v/>
      </c>
      <c r="I537" s="4" t="str">
        <f t="shared" si="12"/>
        <v/>
      </c>
    </row>
    <row r="538" spans="1:9">
      <c r="A538" s="5" t="str">
        <f t="shared" si="11"/>
        <v/>
      </c>
      <c r="H538" s="9" t="str">
        <f>IF(G538='SYS-BTWCodes'!$A$4,'SYS-BTWCodes'!$C$4,IF(G538='SYS-BTWCodes'!$A$5,'SYS-BTWCodes'!$C$5,IF(G538='SYS-BTWCodes'!$A$6,'SYS-BTWCodes'!$C$6,IF(G538='SYS-BTWCodes'!$A$7,'SYS-BTWCodes'!$C$7,IF(G538='SYS-BTWCodes'!$A$8,'SYS-BTWCodes'!$C$8,IF(G538='SYS-BTWCodes'!$A$9,'SYS-BTWCodes'!$C$9,IF(G538='SYS-BTWCodes'!$A$10,'SYS-BTWCodes'!$C$10,IF(G538='SYS-BTWCodes'!$A$11,'SYS-BTWCodes'!$C$11,""))))))))</f>
        <v/>
      </c>
      <c r="I538" s="4" t="str">
        <f t="shared" si="12"/>
        <v/>
      </c>
    </row>
    <row r="539" spans="1:9">
      <c r="A539" s="5" t="str">
        <f t="shared" si="11"/>
        <v/>
      </c>
      <c r="H539" s="9" t="str">
        <f>IF(G539='SYS-BTWCodes'!$A$4,'SYS-BTWCodes'!$C$4,IF(G539='SYS-BTWCodes'!$A$5,'SYS-BTWCodes'!$C$5,IF(G539='SYS-BTWCodes'!$A$6,'SYS-BTWCodes'!$C$6,IF(G539='SYS-BTWCodes'!$A$7,'SYS-BTWCodes'!$C$7,IF(G539='SYS-BTWCodes'!$A$8,'SYS-BTWCodes'!$C$8,IF(G539='SYS-BTWCodes'!$A$9,'SYS-BTWCodes'!$C$9,IF(G539='SYS-BTWCodes'!$A$10,'SYS-BTWCodes'!$C$10,IF(G539='SYS-BTWCodes'!$A$11,'SYS-BTWCodes'!$C$11,""))))))))</f>
        <v/>
      </c>
      <c r="I539" s="4" t="str">
        <f t="shared" si="12"/>
        <v/>
      </c>
    </row>
    <row r="540" spans="1:9">
      <c r="A540" s="5" t="str">
        <f t="shared" si="11"/>
        <v/>
      </c>
      <c r="H540" s="9" t="str">
        <f>IF(G540='SYS-BTWCodes'!$A$4,'SYS-BTWCodes'!$C$4,IF(G540='SYS-BTWCodes'!$A$5,'SYS-BTWCodes'!$C$5,IF(G540='SYS-BTWCodes'!$A$6,'SYS-BTWCodes'!$C$6,IF(G540='SYS-BTWCodes'!$A$7,'SYS-BTWCodes'!$C$7,IF(G540='SYS-BTWCodes'!$A$8,'SYS-BTWCodes'!$C$8,IF(G540='SYS-BTWCodes'!$A$9,'SYS-BTWCodes'!$C$9,IF(G540='SYS-BTWCodes'!$A$10,'SYS-BTWCodes'!$C$10,IF(G540='SYS-BTWCodes'!$A$11,'SYS-BTWCodes'!$C$11,""))))))))</f>
        <v/>
      </c>
      <c r="I540" s="4" t="str">
        <f t="shared" si="12"/>
        <v/>
      </c>
    </row>
    <row r="541" spans="1:9">
      <c r="A541" s="5" t="str">
        <f t="shared" si="11"/>
        <v/>
      </c>
      <c r="H541" s="9" t="str">
        <f>IF(G541='SYS-BTWCodes'!$A$4,'SYS-BTWCodes'!$C$4,IF(G541='SYS-BTWCodes'!$A$5,'SYS-BTWCodes'!$C$5,IF(G541='SYS-BTWCodes'!$A$6,'SYS-BTWCodes'!$C$6,IF(G541='SYS-BTWCodes'!$A$7,'SYS-BTWCodes'!$C$7,IF(G541='SYS-BTWCodes'!$A$8,'SYS-BTWCodes'!$C$8,IF(G541='SYS-BTWCodes'!$A$9,'SYS-BTWCodes'!$C$9,IF(G541='SYS-BTWCodes'!$A$10,'SYS-BTWCodes'!$C$10,IF(G541='SYS-BTWCodes'!$A$11,'SYS-BTWCodes'!$C$11,""))))))))</f>
        <v/>
      </c>
      <c r="I541" s="4" t="str">
        <f t="shared" si="12"/>
        <v/>
      </c>
    </row>
    <row r="542" spans="1:9">
      <c r="A542" s="5" t="str">
        <f t="shared" si="11"/>
        <v/>
      </c>
      <c r="H542" s="9" t="str">
        <f>IF(G542='SYS-BTWCodes'!$A$4,'SYS-BTWCodes'!$C$4,IF(G542='SYS-BTWCodes'!$A$5,'SYS-BTWCodes'!$C$5,IF(G542='SYS-BTWCodes'!$A$6,'SYS-BTWCodes'!$C$6,IF(G542='SYS-BTWCodes'!$A$7,'SYS-BTWCodes'!$C$7,IF(G542='SYS-BTWCodes'!$A$8,'SYS-BTWCodes'!$C$8,IF(G542='SYS-BTWCodes'!$A$9,'SYS-BTWCodes'!$C$9,IF(G542='SYS-BTWCodes'!$A$10,'SYS-BTWCodes'!$C$10,IF(G542='SYS-BTWCodes'!$A$11,'SYS-BTWCodes'!$C$11,""))))))))</f>
        <v/>
      </c>
      <c r="I542" s="4" t="str">
        <f t="shared" si="12"/>
        <v/>
      </c>
    </row>
    <row r="543" spans="1:9">
      <c r="A543" s="5" t="str">
        <f t="shared" si="11"/>
        <v/>
      </c>
      <c r="H543" s="9" t="str">
        <f>IF(G543='SYS-BTWCodes'!$A$4,'SYS-BTWCodes'!$C$4,IF(G543='SYS-BTWCodes'!$A$5,'SYS-BTWCodes'!$C$5,IF(G543='SYS-BTWCodes'!$A$6,'SYS-BTWCodes'!$C$6,IF(G543='SYS-BTWCodes'!$A$7,'SYS-BTWCodes'!$C$7,IF(G543='SYS-BTWCodes'!$A$8,'SYS-BTWCodes'!$C$8,IF(G543='SYS-BTWCodes'!$A$9,'SYS-BTWCodes'!$C$9,IF(G543='SYS-BTWCodes'!$A$10,'SYS-BTWCodes'!$C$10,IF(G543='SYS-BTWCodes'!$A$11,'SYS-BTWCodes'!$C$11,""))))))))</f>
        <v/>
      </c>
      <c r="I543" s="4" t="str">
        <f t="shared" si="12"/>
        <v/>
      </c>
    </row>
    <row r="544" spans="1:9">
      <c r="A544" s="5" t="str">
        <f t="shared" si="11"/>
        <v/>
      </c>
      <c r="H544" s="9" t="str">
        <f>IF(G544='SYS-BTWCodes'!$A$4,'SYS-BTWCodes'!$C$4,IF(G544='SYS-BTWCodes'!$A$5,'SYS-BTWCodes'!$C$5,IF(G544='SYS-BTWCodes'!$A$6,'SYS-BTWCodes'!$C$6,IF(G544='SYS-BTWCodes'!$A$7,'SYS-BTWCodes'!$C$7,IF(G544='SYS-BTWCodes'!$A$8,'SYS-BTWCodes'!$C$8,IF(G544='SYS-BTWCodes'!$A$9,'SYS-BTWCodes'!$C$9,IF(G544='SYS-BTWCodes'!$A$10,'SYS-BTWCodes'!$C$10,IF(G544='SYS-BTWCodes'!$A$11,'SYS-BTWCodes'!$C$11,""))))))))</f>
        <v/>
      </c>
      <c r="I544" s="4" t="str">
        <f t="shared" si="12"/>
        <v/>
      </c>
    </row>
    <row r="545" spans="1:9">
      <c r="A545" s="5" t="str">
        <f t="shared" si="11"/>
        <v/>
      </c>
      <c r="H545" s="9" t="str">
        <f>IF(G545='SYS-BTWCodes'!$A$4,'SYS-BTWCodes'!$C$4,IF(G545='SYS-BTWCodes'!$A$5,'SYS-BTWCodes'!$C$5,IF(G545='SYS-BTWCodes'!$A$6,'SYS-BTWCodes'!$C$6,IF(G545='SYS-BTWCodes'!$A$7,'SYS-BTWCodes'!$C$7,IF(G545='SYS-BTWCodes'!$A$8,'SYS-BTWCodes'!$C$8,IF(G545='SYS-BTWCodes'!$A$9,'SYS-BTWCodes'!$C$9,IF(G545='SYS-BTWCodes'!$A$10,'SYS-BTWCodes'!$C$10,IF(G545='SYS-BTWCodes'!$A$11,'SYS-BTWCodes'!$C$11,""))))))))</f>
        <v/>
      </c>
      <c r="I545" s="4" t="str">
        <f t="shared" si="12"/>
        <v/>
      </c>
    </row>
    <row r="546" spans="1:9">
      <c r="A546" s="5" t="str">
        <f t="shared" si="11"/>
        <v/>
      </c>
      <c r="H546" s="9" t="str">
        <f>IF(G546='SYS-BTWCodes'!$A$4,'SYS-BTWCodes'!$C$4,IF(G546='SYS-BTWCodes'!$A$5,'SYS-BTWCodes'!$C$5,IF(G546='SYS-BTWCodes'!$A$6,'SYS-BTWCodes'!$C$6,IF(G546='SYS-BTWCodes'!$A$7,'SYS-BTWCodes'!$C$7,IF(G546='SYS-BTWCodes'!$A$8,'SYS-BTWCodes'!$C$8,IF(G546='SYS-BTWCodes'!$A$9,'SYS-BTWCodes'!$C$9,IF(G546='SYS-BTWCodes'!$A$10,'SYS-BTWCodes'!$C$10,IF(G546='SYS-BTWCodes'!$A$11,'SYS-BTWCodes'!$C$11,""))))))))</f>
        <v/>
      </c>
      <c r="I546" s="4" t="str">
        <f t="shared" si="12"/>
        <v/>
      </c>
    </row>
    <row r="547" spans="1:9">
      <c r="A547" s="5" t="str">
        <f t="shared" si="11"/>
        <v/>
      </c>
      <c r="H547" s="9" t="str">
        <f>IF(G547='SYS-BTWCodes'!$A$4,'SYS-BTWCodes'!$C$4,IF(G547='SYS-BTWCodes'!$A$5,'SYS-BTWCodes'!$C$5,IF(G547='SYS-BTWCodes'!$A$6,'SYS-BTWCodes'!$C$6,IF(G547='SYS-BTWCodes'!$A$7,'SYS-BTWCodes'!$C$7,IF(G547='SYS-BTWCodes'!$A$8,'SYS-BTWCodes'!$C$8,IF(G547='SYS-BTWCodes'!$A$9,'SYS-BTWCodes'!$C$9,IF(G547='SYS-BTWCodes'!$A$10,'SYS-BTWCodes'!$C$10,IF(G547='SYS-BTWCodes'!$A$11,'SYS-BTWCodes'!$C$11,""))))))))</f>
        <v/>
      </c>
      <c r="I547" s="4" t="str">
        <f t="shared" si="12"/>
        <v/>
      </c>
    </row>
    <row r="548" spans="1:9">
      <c r="A548" s="5" t="str">
        <f t="shared" si="11"/>
        <v/>
      </c>
      <c r="H548" s="9" t="str">
        <f>IF(G548='SYS-BTWCodes'!$A$4,'SYS-BTWCodes'!$C$4,IF(G548='SYS-BTWCodes'!$A$5,'SYS-BTWCodes'!$C$5,IF(G548='SYS-BTWCodes'!$A$6,'SYS-BTWCodes'!$C$6,IF(G548='SYS-BTWCodes'!$A$7,'SYS-BTWCodes'!$C$7,IF(G548='SYS-BTWCodes'!$A$8,'SYS-BTWCodes'!$C$8,IF(G548='SYS-BTWCodes'!$A$9,'SYS-BTWCodes'!$C$9,IF(G548='SYS-BTWCodes'!$A$10,'SYS-BTWCodes'!$C$10,IF(G548='SYS-BTWCodes'!$A$11,'SYS-BTWCodes'!$C$11,""))))))))</f>
        <v/>
      </c>
      <c r="I548" s="4" t="str">
        <f t="shared" si="12"/>
        <v/>
      </c>
    </row>
    <row r="549" spans="1:9">
      <c r="A549" s="5" t="str">
        <f t="shared" si="11"/>
        <v/>
      </c>
      <c r="H549" s="9" t="str">
        <f>IF(G549='SYS-BTWCodes'!$A$4,'SYS-BTWCodes'!$C$4,IF(G549='SYS-BTWCodes'!$A$5,'SYS-BTWCodes'!$C$5,IF(G549='SYS-BTWCodes'!$A$6,'SYS-BTWCodes'!$C$6,IF(G549='SYS-BTWCodes'!$A$7,'SYS-BTWCodes'!$C$7,IF(G549='SYS-BTWCodes'!$A$8,'SYS-BTWCodes'!$C$8,IF(G549='SYS-BTWCodes'!$A$9,'SYS-BTWCodes'!$C$9,IF(G549='SYS-BTWCodes'!$A$10,'SYS-BTWCodes'!$C$10,IF(G549='SYS-BTWCodes'!$A$11,'SYS-BTWCodes'!$C$11,""))))))))</f>
        <v/>
      </c>
      <c r="I549" s="4" t="str">
        <f t="shared" si="12"/>
        <v/>
      </c>
    </row>
    <row r="550" spans="1:9">
      <c r="A550" s="5" t="str">
        <f t="shared" si="11"/>
        <v/>
      </c>
      <c r="H550" s="9" t="str">
        <f>IF(G550='SYS-BTWCodes'!$A$4,'SYS-BTWCodes'!$C$4,IF(G550='SYS-BTWCodes'!$A$5,'SYS-BTWCodes'!$C$5,IF(G550='SYS-BTWCodes'!$A$6,'SYS-BTWCodes'!$C$6,IF(G550='SYS-BTWCodes'!$A$7,'SYS-BTWCodes'!$C$7,IF(G550='SYS-BTWCodes'!$A$8,'SYS-BTWCodes'!$C$8,IF(G550='SYS-BTWCodes'!$A$9,'SYS-BTWCodes'!$C$9,IF(G550='SYS-BTWCodes'!$A$10,'SYS-BTWCodes'!$C$10,IF(G550='SYS-BTWCodes'!$A$11,'SYS-BTWCodes'!$C$11,""))))))))</f>
        <v/>
      </c>
      <c r="I550" s="4" t="str">
        <f t="shared" si="12"/>
        <v/>
      </c>
    </row>
    <row r="551" spans="1:9">
      <c r="A551" s="5" t="str">
        <f t="shared" si="11"/>
        <v/>
      </c>
      <c r="H551" s="9" t="str">
        <f>IF(G551='SYS-BTWCodes'!$A$4,'SYS-BTWCodes'!$C$4,IF(G551='SYS-BTWCodes'!$A$5,'SYS-BTWCodes'!$C$5,IF(G551='SYS-BTWCodes'!$A$6,'SYS-BTWCodes'!$C$6,IF(G551='SYS-BTWCodes'!$A$7,'SYS-BTWCodes'!$C$7,IF(G551='SYS-BTWCodes'!$A$8,'SYS-BTWCodes'!$C$8,IF(G551='SYS-BTWCodes'!$A$9,'SYS-BTWCodes'!$C$9,IF(G551='SYS-BTWCodes'!$A$10,'SYS-BTWCodes'!$C$10,IF(G551='SYS-BTWCodes'!$A$11,'SYS-BTWCodes'!$C$11,""))))))))</f>
        <v/>
      </c>
      <c r="I551" s="4" t="str">
        <f t="shared" si="12"/>
        <v/>
      </c>
    </row>
    <row r="552" spans="1:9">
      <c r="A552" s="5" t="str">
        <f t="shared" si="11"/>
        <v/>
      </c>
      <c r="H552" s="9" t="str">
        <f>IF(G552='SYS-BTWCodes'!$A$4,'SYS-BTWCodes'!$C$4,IF(G552='SYS-BTWCodes'!$A$5,'SYS-BTWCodes'!$C$5,IF(G552='SYS-BTWCodes'!$A$6,'SYS-BTWCodes'!$C$6,IF(G552='SYS-BTWCodes'!$A$7,'SYS-BTWCodes'!$C$7,IF(G552='SYS-BTWCodes'!$A$8,'SYS-BTWCodes'!$C$8,IF(G552='SYS-BTWCodes'!$A$9,'SYS-BTWCodes'!$C$9,IF(G552='SYS-BTWCodes'!$A$10,'SYS-BTWCodes'!$C$10,IF(G552='SYS-BTWCodes'!$A$11,'SYS-BTWCodes'!$C$11,""))))))))</f>
        <v/>
      </c>
      <c r="I552" s="4" t="str">
        <f t="shared" si="12"/>
        <v/>
      </c>
    </row>
    <row r="553" spans="1:9">
      <c r="A553" s="5" t="str">
        <f t="shared" si="11"/>
        <v/>
      </c>
      <c r="H553" s="9" t="str">
        <f>IF(G553='SYS-BTWCodes'!$A$4,'SYS-BTWCodes'!$C$4,IF(G553='SYS-BTWCodes'!$A$5,'SYS-BTWCodes'!$C$5,IF(G553='SYS-BTWCodes'!$A$6,'SYS-BTWCodes'!$C$6,IF(G553='SYS-BTWCodes'!$A$7,'SYS-BTWCodes'!$C$7,IF(G553='SYS-BTWCodes'!$A$8,'SYS-BTWCodes'!$C$8,IF(G553='SYS-BTWCodes'!$A$9,'SYS-BTWCodes'!$C$9,IF(G553='SYS-BTWCodes'!$A$10,'SYS-BTWCodes'!$C$10,IF(G553='SYS-BTWCodes'!$A$11,'SYS-BTWCodes'!$C$11,""))))))))</f>
        <v/>
      </c>
      <c r="I553" s="4" t="str">
        <f t="shared" si="12"/>
        <v/>
      </c>
    </row>
    <row r="554" spans="1:9">
      <c r="A554" s="5" t="str">
        <f t="shared" ref="A554:A617" si="13">IF(B554="","",IF(A553="Nr",1,A553+1))</f>
        <v/>
      </c>
      <c r="H554" s="9" t="str">
        <f>IF(G554='SYS-BTWCodes'!$A$4,'SYS-BTWCodes'!$C$4,IF(G554='SYS-BTWCodes'!$A$5,'SYS-BTWCodes'!$C$5,IF(G554='SYS-BTWCodes'!$A$6,'SYS-BTWCodes'!$C$6,IF(G554='SYS-BTWCodes'!$A$7,'SYS-BTWCodes'!$C$7,IF(G554='SYS-BTWCodes'!$A$8,'SYS-BTWCodes'!$C$8,IF(G554='SYS-BTWCodes'!$A$9,'SYS-BTWCodes'!$C$9,IF(G554='SYS-BTWCodes'!$A$10,'SYS-BTWCodes'!$C$10,IF(G554='SYS-BTWCodes'!$A$11,'SYS-BTWCodes'!$C$11,""))))))))</f>
        <v/>
      </c>
      <c r="I554" s="4" t="str">
        <f t="shared" si="12"/>
        <v/>
      </c>
    </row>
    <row r="555" spans="1:9">
      <c r="A555" s="5" t="str">
        <f t="shared" si="13"/>
        <v/>
      </c>
      <c r="H555" s="9" t="str">
        <f>IF(G555='SYS-BTWCodes'!$A$4,'SYS-BTWCodes'!$C$4,IF(G555='SYS-BTWCodes'!$A$5,'SYS-BTWCodes'!$C$5,IF(G555='SYS-BTWCodes'!$A$6,'SYS-BTWCodes'!$C$6,IF(G555='SYS-BTWCodes'!$A$7,'SYS-BTWCodes'!$C$7,IF(G555='SYS-BTWCodes'!$A$8,'SYS-BTWCodes'!$C$8,IF(G555='SYS-BTWCodes'!$A$9,'SYS-BTWCodes'!$C$9,IF(G555='SYS-BTWCodes'!$A$10,'SYS-BTWCodes'!$C$10,IF(G555='SYS-BTWCodes'!$A$11,'SYS-BTWCodes'!$C$11,""))))))))</f>
        <v/>
      </c>
      <c r="I555" s="4" t="str">
        <f t="shared" si="12"/>
        <v/>
      </c>
    </row>
    <row r="556" spans="1:9">
      <c r="A556" s="5" t="str">
        <f t="shared" si="13"/>
        <v/>
      </c>
      <c r="H556" s="9" t="str">
        <f>IF(G556='SYS-BTWCodes'!$A$4,'SYS-BTWCodes'!$C$4,IF(G556='SYS-BTWCodes'!$A$5,'SYS-BTWCodes'!$C$5,IF(G556='SYS-BTWCodes'!$A$6,'SYS-BTWCodes'!$C$6,IF(G556='SYS-BTWCodes'!$A$7,'SYS-BTWCodes'!$C$7,IF(G556='SYS-BTWCodes'!$A$8,'SYS-BTWCodes'!$C$8,IF(G556='SYS-BTWCodes'!$A$9,'SYS-BTWCodes'!$C$9,IF(G556='SYS-BTWCodes'!$A$10,'SYS-BTWCodes'!$C$10,IF(G556='SYS-BTWCodes'!$A$11,'SYS-BTWCodes'!$C$11,""))))))))</f>
        <v/>
      </c>
      <c r="I556" s="4" t="str">
        <f t="shared" si="12"/>
        <v/>
      </c>
    </row>
    <row r="557" spans="1:9">
      <c r="A557" s="5" t="str">
        <f t="shared" si="13"/>
        <v/>
      </c>
      <c r="H557" s="9" t="str">
        <f>IF(G557='SYS-BTWCodes'!$A$4,'SYS-BTWCodes'!$C$4,IF(G557='SYS-BTWCodes'!$A$5,'SYS-BTWCodes'!$C$5,IF(G557='SYS-BTWCodes'!$A$6,'SYS-BTWCodes'!$C$6,IF(G557='SYS-BTWCodes'!$A$7,'SYS-BTWCodes'!$C$7,IF(G557='SYS-BTWCodes'!$A$8,'SYS-BTWCodes'!$C$8,IF(G557='SYS-BTWCodes'!$A$9,'SYS-BTWCodes'!$C$9,IF(G557='SYS-BTWCodes'!$A$10,'SYS-BTWCodes'!$C$10,IF(G557='SYS-BTWCodes'!$A$11,'SYS-BTWCodes'!$C$11,""))))))))</f>
        <v/>
      </c>
      <c r="I557" s="4" t="str">
        <f t="shared" si="12"/>
        <v/>
      </c>
    </row>
    <row r="558" spans="1:9">
      <c r="A558" s="5" t="str">
        <f t="shared" si="13"/>
        <v/>
      </c>
      <c r="H558" s="9" t="str">
        <f>IF(G558='SYS-BTWCodes'!$A$4,'SYS-BTWCodes'!$C$4,IF(G558='SYS-BTWCodes'!$A$5,'SYS-BTWCodes'!$C$5,IF(G558='SYS-BTWCodes'!$A$6,'SYS-BTWCodes'!$C$6,IF(G558='SYS-BTWCodes'!$A$7,'SYS-BTWCodes'!$C$7,IF(G558='SYS-BTWCodes'!$A$8,'SYS-BTWCodes'!$C$8,IF(G558='SYS-BTWCodes'!$A$9,'SYS-BTWCodes'!$C$9,IF(G558='SYS-BTWCodes'!$A$10,'SYS-BTWCodes'!$C$10,IF(G558='SYS-BTWCodes'!$A$11,'SYS-BTWCodes'!$C$11,""))))))))</f>
        <v/>
      </c>
      <c r="I558" s="4" t="str">
        <f t="shared" si="12"/>
        <v/>
      </c>
    </row>
    <row r="559" spans="1:9">
      <c r="A559" s="5" t="str">
        <f t="shared" si="13"/>
        <v/>
      </c>
      <c r="H559" s="9" t="str">
        <f>IF(G559='SYS-BTWCodes'!$A$4,'SYS-BTWCodes'!$C$4,IF(G559='SYS-BTWCodes'!$A$5,'SYS-BTWCodes'!$C$5,IF(G559='SYS-BTWCodes'!$A$6,'SYS-BTWCodes'!$C$6,IF(G559='SYS-BTWCodes'!$A$7,'SYS-BTWCodes'!$C$7,IF(G559='SYS-BTWCodes'!$A$8,'SYS-BTWCodes'!$C$8,IF(G559='SYS-BTWCodes'!$A$9,'SYS-BTWCodes'!$C$9,IF(G559='SYS-BTWCodes'!$A$10,'SYS-BTWCodes'!$C$10,IF(G559='SYS-BTWCodes'!$A$11,'SYS-BTWCodes'!$C$11,""))))))))</f>
        <v/>
      </c>
      <c r="I559" s="4" t="str">
        <f t="shared" si="12"/>
        <v/>
      </c>
    </row>
    <row r="560" spans="1:9">
      <c r="A560" s="5" t="str">
        <f t="shared" si="13"/>
        <v/>
      </c>
      <c r="H560" s="9" t="str">
        <f>IF(G560='SYS-BTWCodes'!$A$4,'SYS-BTWCodes'!$C$4,IF(G560='SYS-BTWCodes'!$A$5,'SYS-BTWCodes'!$C$5,IF(G560='SYS-BTWCodes'!$A$6,'SYS-BTWCodes'!$C$6,IF(G560='SYS-BTWCodes'!$A$7,'SYS-BTWCodes'!$C$7,IF(G560='SYS-BTWCodes'!$A$8,'SYS-BTWCodes'!$C$8,IF(G560='SYS-BTWCodes'!$A$9,'SYS-BTWCodes'!$C$9,IF(G560='SYS-BTWCodes'!$A$10,'SYS-BTWCodes'!$C$10,IF(G560='SYS-BTWCodes'!$A$11,'SYS-BTWCodes'!$C$11,""))))))))</f>
        <v/>
      </c>
      <c r="I560" s="4" t="str">
        <f t="shared" si="12"/>
        <v/>
      </c>
    </row>
    <row r="561" spans="1:9">
      <c r="A561" s="5" t="str">
        <f t="shared" si="13"/>
        <v/>
      </c>
      <c r="H561" s="9" t="str">
        <f>IF(G561='SYS-BTWCodes'!$A$4,'SYS-BTWCodes'!$C$4,IF(G561='SYS-BTWCodes'!$A$5,'SYS-BTWCodes'!$C$5,IF(G561='SYS-BTWCodes'!$A$6,'SYS-BTWCodes'!$C$6,IF(G561='SYS-BTWCodes'!$A$7,'SYS-BTWCodes'!$C$7,IF(G561='SYS-BTWCodes'!$A$8,'SYS-BTWCodes'!$C$8,IF(G561='SYS-BTWCodes'!$A$9,'SYS-BTWCodes'!$C$9,IF(G561='SYS-BTWCodes'!$A$10,'SYS-BTWCodes'!$C$10,IF(G561='SYS-BTWCodes'!$A$11,'SYS-BTWCodes'!$C$11,""))))))))</f>
        <v/>
      </c>
      <c r="I561" s="4" t="str">
        <f t="shared" si="12"/>
        <v/>
      </c>
    </row>
    <row r="562" spans="1:9">
      <c r="A562" s="5" t="str">
        <f t="shared" si="13"/>
        <v/>
      </c>
      <c r="H562" s="9" t="str">
        <f>IF(G562='SYS-BTWCodes'!$A$4,'SYS-BTWCodes'!$C$4,IF(G562='SYS-BTWCodes'!$A$5,'SYS-BTWCodes'!$C$5,IF(G562='SYS-BTWCodes'!$A$6,'SYS-BTWCodes'!$C$6,IF(G562='SYS-BTWCodes'!$A$7,'SYS-BTWCodes'!$C$7,IF(G562='SYS-BTWCodes'!$A$8,'SYS-BTWCodes'!$C$8,IF(G562='SYS-BTWCodes'!$A$9,'SYS-BTWCodes'!$C$9,IF(G562='SYS-BTWCodes'!$A$10,'SYS-BTWCodes'!$C$10,IF(G562='SYS-BTWCodes'!$A$11,'SYS-BTWCodes'!$C$11,""))))))))</f>
        <v/>
      </c>
      <c r="I562" s="4" t="str">
        <f t="shared" si="12"/>
        <v/>
      </c>
    </row>
    <row r="563" spans="1:9">
      <c r="A563" s="5" t="str">
        <f t="shared" si="13"/>
        <v/>
      </c>
      <c r="H563" s="9" t="str">
        <f>IF(G563='SYS-BTWCodes'!$A$4,'SYS-BTWCodes'!$C$4,IF(G563='SYS-BTWCodes'!$A$5,'SYS-BTWCodes'!$C$5,IF(G563='SYS-BTWCodes'!$A$6,'SYS-BTWCodes'!$C$6,IF(G563='SYS-BTWCodes'!$A$7,'SYS-BTWCodes'!$C$7,IF(G563='SYS-BTWCodes'!$A$8,'SYS-BTWCodes'!$C$8,IF(G563='SYS-BTWCodes'!$A$9,'SYS-BTWCodes'!$C$9,IF(G563='SYS-BTWCodes'!$A$10,'SYS-BTWCodes'!$C$10,IF(G563='SYS-BTWCodes'!$A$11,'SYS-BTWCodes'!$C$11,""))))))))</f>
        <v/>
      </c>
      <c r="I563" s="4" t="str">
        <f t="shared" si="12"/>
        <v/>
      </c>
    </row>
    <row r="564" spans="1:9">
      <c r="A564" s="5" t="str">
        <f t="shared" si="13"/>
        <v/>
      </c>
      <c r="H564" s="9" t="str">
        <f>IF(G564='SYS-BTWCodes'!$A$4,'SYS-BTWCodes'!$C$4,IF(G564='SYS-BTWCodes'!$A$5,'SYS-BTWCodes'!$C$5,IF(G564='SYS-BTWCodes'!$A$6,'SYS-BTWCodes'!$C$6,IF(G564='SYS-BTWCodes'!$A$7,'SYS-BTWCodes'!$C$7,IF(G564='SYS-BTWCodes'!$A$8,'SYS-BTWCodes'!$C$8,IF(G564='SYS-BTWCodes'!$A$9,'SYS-BTWCodes'!$C$9,IF(G564='SYS-BTWCodes'!$A$10,'SYS-BTWCodes'!$C$10,IF(G564='SYS-BTWCodes'!$A$11,'SYS-BTWCodes'!$C$11,""))))))))</f>
        <v/>
      </c>
      <c r="I564" s="4" t="str">
        <f t="shared" si="12"/>
        <v/>
      </c>
    </row>
    <row r="565" spans="1:9">
      <c r="A565" s="5" t="str">
        <f t="shared" si="13"/>
        <v/>
      </c>
      <c r="H565" s="9" t="str">
        <f>IF(G565='SYS-BTWCodes'!$A$4,'SYS-BTWCodes'!$C$4,IF(G565='SYS-BTWCodes'!$A$5,'SYS-BTWCodes'!$C$5,IF(G565='SYS-BTWCodes'!$A$6,'SYS-BTWCodes'!$C$6,IF(G565='SYS-BTWCodes'!$A$7,'SYS-BTWCodes'!$C$7,IF(G565='SYS-BTWCodes'!$A$8,'SYS-BTWCodes'!$C$8,IF(G565='SYS-BTWCodes'!$A$9,'SYS-BTWCodes'!$C$9,IF(G565='SYS-BTWCodes'!$A$10,'SYS-BTWCodes'!$C$10,IF(G565='SYS-BTWCodes'!$A$11,'SYS-BTWCodes'!$C$11,""))))))))</f>
        <v/>
      </c>
      <c r="I565" s="4" t="str">
        <f t="shared" si="12"/>
        <v/>
      </c>
    </row>
    <row r="566" spans="1:9">
      <c r="A566" s="5" t="str">
        <f t="shared" si="13"/>
        <v/>
      </c>
      <c r="H566" s="9" t="str">
        <f>IF(G566='SYS-BTWCodes'!$A$4,'SYS-BTWCodes'!$C$4,IF(G566='SYS-BTWCodes'!$A$5,'SYS-BTWCodes'!$C$5,IF(G566='SYS-BTWCodes'!$A$6,'SYS-BTWCodes'!$C$6,IF(G566='SYS-BTWCodes'!$A$7,'SYS-BTWCodes'!$C$7,IF(G566='SYS-BTWCodes'!$A$8,'SYS-BTWCodes'!$C$8,IF(G566='SYS-BTWCodes'!$A$9,'SYS-BTWCodes'!$C$9,IF(G566='SYS-BTWCodes'!$A$10,'SYS-BTWCodes'!$C$10,IF(G566='SYS-BTWCodes'!$A$11,'SYS-BTWCodes'!$C$11,""))))))))</f>
        <v/>
      </c>
      <c r="I566" s="4" t="str">
        <f t="shared" si="12"/>
        <v/>
      </c>
    </row>
    <row r="567" spans="1:9">
      <c r="A567" s="5" t="str">
        <f t="shared" si="13"/>
        <v/>
      </c>
      <c r="H567" s="9" t="str">
        <f>IF(G567='SYS-BTWCodes'!$A$4,'SYS-BTWCodes'!$C$4,IF(G567='SYS-BTWCodes'!$A$5,'SYS-BTWCodes'!$C$5,IF(G567='SYS-BTWCodes'!$A$6,'SYS-BTWCodes'!$C$6,IF(G567='SYS-BTWCodes'!$A$7,'SYS-BTWCodes'!$C$7,IF(G567='SYS-BTWCodes'!$A$8,'SYS-BTWCodes'!$C$8,IF(G567='SYS-BTWCodes'!$A$9,'SYS-BTWCodes'!$C$9,IF(G567='SYS-BTWCodes'!$A$10,'SYS-BTWCodes'!$C$10,IF(G567='SYS-BTWCodes'!$A$11,'SYS-BTWCodes'!$C$11,""))))))))</f>
        <v/>
      </c>
      <c r="I567" s="4" t="str">
        <f t="shared" si="12"/>
        <v/>
      </c>
    </row>
    <row r="568" spans="1:9">
      <c r="A568" s="5" t="str">
        <f t="shared" si="13"/>
        <v/>
      </c>
      <c r="H568" s="9" t="str">
        <f>IF(G568='SYS-BTWCodes'!$A$4,'SYS-BTWCodes'!$C$4,IF(G568='SYS-BTWCodes'!$A$5,'SYS-BTWCodes'!$C$5,IF(G568='SYS-BTWCodes'!$A$6,'SYS-BTWCodes'!$C$6,IF(G568='SYS-BTWCodes'!$A$7,'SYS-BTWCodes'!$C$7,IF(G568='SYS-BTWCodes'!$A$8,'SYS-BTWCodes'!$C$8,IF(G568='SYS-BTWCodes'!$A$9,'SYS-BTWCodes'!$C$9,IF(G568='SYS-BTWCodes'!$A$10,'SYS-BTWCodes'!$C$10,IF(G568='SYS-BTWCodes'!$A$11,'SYS-BTWCodes'!$C$11,""))))))))</f>
        <v/>
      </c>
      <c r="I568" s="4" t="str">
        <f t="shared" si="12"/>
        <v/>
      </c>
    </row>
    <row r="569" spans="1:9">
      <c r="A569" s="5" t="str">
        <f t="shared" si="13"/>
        <v/>
      </c>
      <c r="H569" s="9" t="str">
        <f>IF(G569='SYS-BTWCodes'!$A$4,'SYS-BTWCodes'!$C$4,IF(G569='SYS-BTWCodes'!$A$5,'SYS-BTWCodes'!$C$5,IF(G569='SYS-BTWCodes'!$A$6,'SYS-BTWCodes'!$C$6,IF(G569='SYS-BTWCodes'!$A$7,'SYS-BTWCodes'!$C$7,IF(G569='SYS-BTWCodes'!$A$8,'SYS-BTWCodes'!$C$8,IF(G569='SYS-BTWCodes'!$A$9,'SYS-BTWCodes'!$C$9,IF(G569='SYS-BTWCodes'!$A$10,'SYS-BTWCodes'!$C$10,IF(G569='SYS-BTWCodes'!$A$11,'SYS-BTWCodes'!$C$11,""))))))))</f>
        <v/>
      </c>
      <c r="I569" s="4" t="str">
        <f t="shared" si="12"/>
        <v/>
      </c>
    </row>
    <row r="570" spans="1:9">
      <c r="A570" s="5" t="str">
        <f t="shared" si="13"/>
        <v/>
      </c>
      <c r="H570" s="9" t="str">
        <f>IF(G570='SYS-BTWCodes'!$A$4,'SYS-BTWCodes'!$C$4,IF(G570='SYS-BTWCodes'!$A$5,'SYS-BTWCodes'!$C$5,IF(G570='SYS-BTWCodes'!$A$6,'SYS-BTWCodes'!$C$6,IF(G570='SYS-BTWCodes'!$A$7,'SYS-BTWCodes'!$C$7,IF(G570='SYS-BTWCodes'!$A$8,'SYS-BTWCodes'!$C$8,IF(G570='SYS-BTWCodes'!$A$9,'SYS-BTWCodes'!$C$9,IF(G570='SYS-BTWCodes'!$A$10,'SYS-BTWCodes'!$C$10,IF(G570='SYS-BTWCodes'!$A$11,'SYS-BTWCodes'!$C$11,""))))))))</f>
        <v/>
      </c>
      <c r="I570" s="4" t="str">
        <f t="shared" si="12"/>
        <v/>
      </c>
    </row>
    <row r="571" spans="1:9">
      <c r="A571" s="5" t="str">
        <f t="shared" si="13"/>
        <v/>
      </c>
      <c r="H571" s="9" t="str">
        <f>IF(G571='SYS-BTWCodes'!$A$4,'SYS-BTWCodes'!$C$4,IF(G571='SYS-BTWCodes'!$A$5,'SYS-BTWCodes'!$C$5,IF(G571='SYS-BTWCodes'!$A$6,'SYS-BTWCodes'!$C$6,IF(G571='SYS-BTWCodes'!$A$7,'SYS-BTWCodes'!$C$7,IF(G571='SYS-BTWCodes'!$A$8,'SYS-BTWCodes'!$C$8,IF(G571='SYS-BTWCodes'!$A$9,'SYS-BTWCodes'!$C$9,IF(G571='SYS-BTWCodes'!$A$10,'SYS-BTWCodes'!$C$10,IF(G571='SYS-BTWCodes'!$A$11,'SYS-BTWCodes'!$C$11,""))))))))</f>
        <v/>
      </c>
      <c r="I571" s="4" t="str">
        <f t="shared" si="12"/>
        <v/>
      </c>
    </row>
    <row r="572" spans="1:9">
      <c r="A572" s="5" t="str">
        <f t="shared" si="13"/>
        <v/>
      </c>
      <c r="H572" s="9" t="str">
        <f>IF(G572='SYS-BTWCodes'!$A$4,'SYS-BTWCodes'!$C$4,IF(G572='SYS-BTWCodes'!$A$5,'SYS-BTWCodes'!$C$5,IF(G572='SYS-BTWCodes'!$A$6,'SYS-BTWCodes'!$C$6,IF(G572='SYS-BTWCodes'!$A$7,'SYS-BTWCodes'!$C$7,IF(G572='SYS-BTWCodes'!$A$8,'SYS-BTWCodes'!$C$8,IF(G572='SYS-BTWCodes'!$A$9,'SYS-BTWCodes'!$C$9,IF(G572='SYS-BTWCodes'!$A$10,'SYS-BTWCodes'!$C$10,IF(G572='SYS-BTWCodes'!$A$11,'SYS-BTWCodes'!$C$11,""))))))))</f>
        <v/>
      </c>
      <c r="I572" s="4" t="str">
        <f t="shared" si="12"/>
        <v/>
      </c>
    </row>
    <row r="573" spans="1:9">
      <c r="A573" s="5" t="str">
        <f t="shared" si="13"/>
        <v/>
      </c>
      <c r="H573" s="9" t="str">
        <f>IF(G573='SYS-BTWCodes'!$A$4,'SYS-BTWCodes'!$C$4,IF(G573='SYS-BTWCodes'!$A$5,'SYS-BTWCodes'!$C$5,IF(G573='SYS-BTWCodes'!$A$6,'SYS-BTWCodes'!$C$6,IF(G573='SYS-BTWCodes'!$A$7,'SYS-BTWCodes'!$C$7,IF(G573='SYS-BTWCodes'!$A$8,'SYS-BTWCodes'!$C$8,IF(G573='SYS-BTWCodes'!$A$9,'SYS-BTWCodes'!$C$9,IF(G573='SYS-BTWCodes'!$A$10,'SYS-BTWCodes'!$C$10,IF(G573='SYS-BTWCodes'!$A$11,'SYS-BTWCodes'!$C$11,""))))))))</f>
        <v/>
      </c>
      <c r="I573" s="4" t="str">
        <f t="shared" si="12"/>
        <v/>
      </c>
    </row>
    <row r="574" spans="1:9">
      <c r="A574" s="5" t="str">
        <f t="shared" si="13"/>
        <v/>
      </c>
      <c r="H574" s="9" t="str">
        <f>IF(G574='SYS-BTWCodes'!$A$4,'SYS-BTWCodes'!$C$4,IF(G574='SYS-BTWCodes'!$A$5,'SYS-BTWCodes'!$C$5,IF(G574='SYS-BTWCodes'!$A$6,'SYS-BTWCodes'!$C$6,IF(G574='SYS-BTWCodes'!$A$7,'SYS-BTWCodes'!$C$7,IF(G574='SYS-BTWCodes'!$A$8,'SYS-BTWCodes'!$C$8,IF(G574='SYS-BTWCodes'!$A$9,'SYS-BTWCodes'!$C$9,IF(G574='SYS-BTWCodes'!$A$10,'SYS-BTWCodes'!$C$10,IF(G574='SYS-BTWCodes'!$A$11,'SYS-BTWCodes'!$C$11,""))))))))</f>
        <v/>
      </c>
      <c r="I574" s="4" t="str">
        <f t="shared" si="12"/>
        <v/>
      </c>
    </row>
    <row r="575" spans="1:9">
      <c r="A575" s="5" t="str">
        <f t="shared" si="13"/>
        <v/>
      </c>
      <c r="H575" s="9" t="str">
        <f>IF(G575='SYS-BTWCodes'!$A$4,'SYS-BTWCodes'!$C$4,IF(G575='SYS-BTWCodes'!$A$5,'SYS-BTWCodes'!$C$5,IF(G575='SYS-BTWCodes'!$A$6,'SYS-BTWCodes'!$C$6,IF(G575='SYS-BTWCodes'!$A$7,'SYS-BTWCodes'!$C$7,IF(G575='SYS-BTWCodes'!$A$8,'SYS-BTWCodes'!$C$8,IF(G575='SYS-BTWCodes'!$A$9,'SYS-BTWCodes'!$C$9,IF(G575='SYS-BTWCodes'!$A$10,'SYS-BTWCodes'!$C$10,IF(G575='SYS-BTWCodes'!$A$11,'SYS-BTWCodes'!$C$11,""))))))))</f>
        <v/>
      </c>
      <c r="I575" s="4" t="str">
        <f t="shared" si="12"/>
        <v/>
      </c>
    </row>
    <row r="576" spans="1:9">
      <c r="A576" s="5" t="str">
        <f t="shared" si="13"/>
        <v/>
      </c>
      <c r="H576" s="9" t="str">
        <f>IF(G576='SYS-BTWCodes'!$A$4,'SYS-BTWCodes'!$C$4,IF(G576='SYS-BTWCodes'!$A$5,'SYS-BTWCodes'!$C$5,IF(G576='SYS-BTWCodes'!$A$6,'SYS-BTWCodes'!$C$6,IF(G576='SYS-BTWCodes'!$A$7,'SYS-BTWCodes'!$C$7,IF(G576='SYS-BTWCodes'!$A$8,'SYS-BTWCodes'!$C$8,IF(G576='SYS-BTWCodes'!$A$9,'SYS-BTWCodes'!$C$9,IF(G576='SYS-BTWCodes'!$A$10,'SYS-BTWCodes'!$C$10,IF(G576='SYS-BTWCodes'!$A$11,'SYS-BTWCodes'!$C$11,""))))))))</f>
        <v/>
      </c>
      <c r="I576" s="4" t="str">
        <f t="shared" ref="I576:I639" si="14">IF(H576="","",ROUND((F576*(H576/100)),2))</f>
        <v/>
      </c>
    </row>
    <row r="577" spans="1:9">
      <c r="A577" s="5" t="str">
        <f t="shared" si="13"/>
        <v/>
      </c>
      <c r="H577" s="9" t="str">
        <f>IF(G577='SYS-BTWCodes'!$A$4,'SYS-BTWCodes'!$C$4,IF(G577='SYS-BTWCodes'!$A$5,'SYS-BTWCodes'!$C$5,IF(G577='SYS-BTWCodes'!$A$6,'SYS-BTWCodes'!$C$6,IF(G577='SYS-BTWCodes'!$A$7,'SYS-BTWCodes'!$C$7,IF(G577='SYS-BTWCodes'!$A$8,'SYS-BTWCodes'!$C$8,IF(G577='SYS-BTWCodes'!$A$9,'SYS-BTWCodes'!$C$9,IF(G577='SYS-BTWCodes'!$A$10,'SYS-BTWCodes'!$C$10,IF(G577='SYS-BTWCodes'!$A$11,'SYS-BTWCodes'!$C$11,""))))))))</f>
        <v/>
      </c>
      <c r="I577" s="4" t="str">
        <f t="shared" si="14"/>
        <v/>
      </c>
    </row>
    <row r="578" spans="1:9">
      <c r="A578" s="5" t="str">
        <f t="shared" si="13"/>
        <v/>
      </c>
      <c r="H578" s="9" t="str">
        <f>IF(G578='SYS-BTWCodes'!$A$4,'SYS-BTWCodes'!$C$4,IF(G578='SYS-BTWCodes'!$A$5,'SYS-BTWCodes'!$C$5,IF(G578='SYS-BTWCodes'!$A$6,'SYS-BTWCodes'!$C$6,IF(G578='SYS-BTWCodes'!$A$7,'SYS-BTWCodes'!$C$7,IF(G578='SYS-BTWCodes'!$A$8,'SYS-BTWCodes'!$C$8,IF(G578='SYS-BTWCodes'!$A$9,'SYS-BTWCodes'!$C$9,IF(G578='SYS-BTWCodes'!$A$10,'SYS-BTWCodes'!$C$10,IF(G578='SYS-BTWCodes'!$A$11,'SYS-BTWCodes'!$C$11,""))))))))</f>
        <v/>
      </c>
      <c r="I578" s="4" t="str">
        <f t="shared" si="14"/>
        <v/>
      </c>
    </row>
    <row r="579" spans="1:9">
      <c r="A579" s="5" t="str">
        <f t="shared" si="13"/>
        <v/>
      </c>
      <c r="H579" s="9" t="str">
        <f>IF(G579='SYS-BTWCodes'!$A$4,'SYS-BTWCodes'!$C$4,IF(G579='SYS-BTWCodes'!$A$5,'SYS-BTWCodes'!$C$5,IF(G579='SYS-BTWCodes'!$A$6,'SYS-BTWCodes'!$C$6,IF(G579='SYS-BTWCodes'!$A$7,'SYS-BTWCodes'!$C$7,IF(G579='SYS-BTWCodes'!$A$8,'SYS-BTWCodes'!$C$8,IF(G579='SYS-BTWCodes'!$A$9,'SYS-BTWCodes'!$C$9,IF(G579='SYS-BTWCodes'!$A$10,'SYS-BTWCodes'!$C$10,IF(G579='SYS-BTWCodes'!$A$11,'SYS-BTWCodes'!$C$11,""))))))))</f>
        <v/>
      </c>
      <c r="I579" s="4" t="str">
        <f t="shared" si="14"/>
        <v/>
      </c>
    </row>
    <row r="580" spans="1:9">
      <c r="A580" s="5" t="str">
        <f t="shared" si="13"/>
        <v/>
      </c>
      <c r="H580" s="9" t="str">
        <f>IF(G580='SYS-BTWCodes'!$A$4,'SYS-BTWCodes'!$C$4,IF(G580='SYS-BTWCodes'!$A$5,'SYS-BTWCodes'!$C$5,IF(G580='SYS-BTWCodes'!$A$6,'SYS-BTWCodes'!$C$6,IF(G580='SYS-BTWCodes'!$A$7,'SYS-BTWCodes'!$C$7,IF(G580='SYS-BTWCodes'!$A$8,'SYS-BTWCodes'!$C$8,IF(G580='SYS-BTWCodes'!$A$9,'SYS-BTWCodes'!$C$9,IF(G580='SYS-BTWCodes'!$A$10,'SYS-BTWCodes'!$C$10,IF(G580='SYS-BTWCodes'!$A$11,'SYS-BTWCodes'!$C$11,""))))))))</f>
        <v/>
      </c>
      <c r="I580" s="4" t="str">
        <f t="shared" si="14"/>
        <v/>
      </c>
    </row>
    <row r="581" spans="1:9">
      <c r="A581" s="5" t="str">
        <f t="shared" si="13"/>
        <v/>
      </c>
      <c r="H581" s="9" t="str">
        <f>IF(G581='SYS-BTWCodes'!$A$4,'SYS-BTWCodes'!$C$4,IF(G581='SYS-BTWCodes'!$A$5,'SYS-BTWCodes'!$C$5,IF(G581='SYS-BTWCodes'!$A$6,'SYS-BTWCodes'!$C$6,IF(G581='SYS-BTWCodes'!$A$7,'SYS-BTWCodes'!$C$7,IF(G581='SYS-BTWCodes'!$A$8,'SYS-BTWCodes'!$C$8,IF(G581='SYS-BTWCodes'!$A$9,'SYS-BTWCodes'!$C$9,IF(G581='SYS-BTWCodes'!$A$10,'SYS-BTWCodes'!$C$10,IF(G581='SYS-BTWCodes'!$A$11,'SYS-BTWCodes'!$C$11,""))))))))</f>
        <v/>
      </c>
      <c r="I581" s="4" t="str">
        <f t="shared" si="14"/>
        <v/>
      </c>
    </row>
    <row r="582" spans="1:9">
      <c r="A582" s="5" t="str">
        <f t="shared" si="13"/>
        <v/>
      </c>
      <c r="H582" s="9" t="str">
        <f>IF(G582='SYS-BTWCodes'!$A$4,'SYS-BTWCodes'!$C$4,IF(G582='SYS-BTWCodes'!$A$5,'SYS-BTWCodes'!$C$5,IF(G582='SYS-BTWCodes'!$A$6,'SYS-BTWCodes'!$C$6,IF(G582='SYS-BTWCodes'!$A$7,'SYS-BTWCodes'!$C$7,IF(G582='SYS-BTWCodes'!$A$8,'SYS-BTWCodes'!$C$8,IF(G582='SYS-BTWCodes'!$A$9,'SYS-BTWCodes'!$C$9,IF(G582='SYS-BTWCodes'!$A$10,'SYS-BTWCodes'!$C$10,IF(G582='SYS-BTWCodes'!$A$11,'SYS-BTWCodes'!$C$11,""))))))))</f>
        <v/>
      </c>
      <c r="I582" s="4" t="str">
        <f t="shared" si="14"/>
        <v/>
      </c>
    </row>
    <row r="583" spans="1:9">
      <c r="A583" s="5" t="str">
        <f t="shared" si="13"/>
        <v/>
      </c>
      <c r="H583" s="9" t="str">
        <f>IF(G583='SYS-BTWCodes'!$A$4,'SYS-BTWCodes'!$C$4,IF(G583='SYS-BTWCodes'!$A$5,'SYS-BTWCodes'!$C$5,IF(G583='SYS-BTWCodes'!$A$6,'SYS-BTWCodes'!$C$6,IF(G583='SYS-BTWCodes'!$A$7,'SYS-BTWCodes'!$C$7,IF(G583='SYS-BTWCodes'!$A$8,'SYS-BTWCodes'!$C$8,IF(G583='SYS-BTWCodes'!$A$9,'SYS-BTWCodes'!$C$9,IF(G583='SYS-BTWCodes'!$A$10,'SYS-BTWCodes'!$C$10,IF(G583='SYS-BTWCodes'!$A$11,'SYS-BTWCodes'!$C$11,""))))))))</f>
        <v/>
      </c>
      <c r="I583" s="4" t="str">
        <f t="shared" si="14"/>
        <v/>
      </c>
    </row>
    <row r="584" spans="1:9">
      <c r="A584" s="5" t="str">
        <f t="shared" si="13"/>
        <v/>
      </c>
      <c r="H584" s="9" t="str">
        <f>IF(G584='SYS-BTWCodes'!$A$4,'SYS-BTWCodes'!$C$4,IF(G584='SYS-BTWCodes'!$A$5,'SYS-BTWCodes'!$C$5,IF(G584='SYS-BTWCodes'!$A$6,'SYS-BTWCodes'!$C$6,IF(G584='SYS-BTWCodes'!$A$7,'SYS-BTWCodes'!$C$7,IF(G584='SYS-BTWCodes'!$A$8,'SYS-BTWCodes'!$C$8,IF(G584='SYS-BTWCodes'!$A$9,'SYS-BTWCodes'!$C$9,IF(G584='SYS-BTWCodes'!$A$10,'SYS-BTWCodes'!$C$10,IF(G584='SYS-BTWCodes'!$A$11,'SYS-BTWCodes'!$C$11,""))))))))</f>
        <v/>
      </c>
      <c r="I584" s="4" t="str">
        <f t="shared" si="14"/>
        <v/>
      </c>
    </row>
    <row r="585" spans="1:9">
      <c r="A585" s="5" t="str">
        <f t="shared" si="13"/>
        <v/>
      </c>
      <c r="H585" s="9" t="str">
        <f>IF(G585='SYS-BTWCodes'!$A$4,'SYS-BTWCodes'!$C$4,IF(G585='SYS-BTWCodes'!$A$5,'SYS-BTWCodes'!$C$5,IF(G585='SYS-BTWCodes'!$A$6,'SYS-BTWCodes'!$C$6,IF(G585='SYS-BTWCodes'!$A$7,'SYS-BTWCodes'!$C$7,IF(G585='SYS-BTWCodes'!$A$8,'SYS-BTWCodes'!$C$8,IF(G585='SYS-BTWCodes'!$A$9,'SYS-BTWCodes'!$C$9,IF(G585='SYS-BTWCodes'!$A$10,'SYS-BTWCodes'!$C$10,IF(G585='SYS-BTWCodes'!$A$11,'SYS-BTWCodes'!$C$11,""))))))))</f>
        <v/>
      </c>
      <c r="I585" s="4" t="str">
        <f t="shared" si="14"/>
        <v/>
      </c>
    </row>
    <row r="586" spans="1:9">
      <c r="A586" s="5" t="str">
        <f t="shared" si="13"/>
        <v/>
      </c>
      <c r="H586" s="9" t="str">
        <f>IF(G586='SYS-BTWCodes'!$A$4,'SYS-BTWCodes'!$C$4,IF(G586='SYS-BTWCodes'!$A$5,'SYS-BTWCodes'!$C$5,IF(G586='SYS-BTWCodes'!$A$6,'SYS-BTWCodes'!$C$6,IF(G586='SYS-BTWCodes'!$A$7,'SYS-BTWCodes'!$C$7,IF(G586='SYS-BTWCodes'!$A$8,'SYS-BTWCodes'!$C$8,IF(G586='SYS-BTWCodes'!$A$9,'SYS-BTWCodes'!$C$9,IF(G586='SYS-BTWCodes'!$A$10,'SYS-BTWCodes'!$C$10,IF(G586='SYS-BTWCodes'!$A$11,'SYS-BTWCodes'!$C$11,""))))))))</f>
        <v/>
      </c>
      <c r="I586" s="4" t="str">
        <f t="shared" si="14"/>
        <v/>
      </c>
    </row>
    <row r="587" spans="1:9">
      <c r="A587" s="5" t="str">
        <f t="shared" si="13"/>
        <v/>
      </c>
      <c r="H587" s="9" t="str">
        <f>IF(G587='SYS-BTWCodes'!$A$4,'SYS-BTWCodes'!$C$4,IF(G587='SYS-BTWCodes'!$A$5,'SYS-BTWCodes'!$C$5,IF(G587='SYS-BTWCodes'!$A$6,'SYS-BTWCodes'!$C$6,IF(G587='SYS-BTWCodes'!$A$7,'SYS-BTWCodes'!$C$7,IF(G587='SYS-BTWCodes'!$A$8,'SYS-BTWCodes'!$C$8,IF(G587='SYS-BTWCodes'!$A$9,'SYS-BTWCodes'!$C$9,IF(G587='SYS-BTWCodes'!$A$10,'SYS-BTWCodes'!$C$10,IF(G587='SYS-BTWCodes'!$A$11,'SYS-BTWCodes'!$C$11,""))))))))</f>
        <v/>
      </c>
      <c r="I587" s="4" t="str">
        <f t="shared" si="14"/>
        <v/>
      </c>
    </row>
    <row r="588" spans="1:9">
      <c r="A588" s="5" t="str">
        <f t="shared" si="13"/>
        <v/>
      </c>
      <c r="H588" s="9" t="str">
        <f>IF(G588='SYS-BTWCodes'!$A$4,'SYS-BTWCodes'!$C$4,IF(G588='SYS-BTWCodes'!$A$5,'SYS-BTWCodes'!$C$5,IF(G588='SYS-BTWCodes'!$A$6,'SYS-BTWCodes'!$C$6,IF(G588='SYS-BTWCodes'!$A$7,'SYS-BTWCodes'!$C$7,IF(G588='SYS-BTWCodes'!$A$8,'SYS-BTWCodes'!$C$8,IF(G588='SYS-BTWCodes'!$A$9,'SYS-BTWCodes'!$C$9,IF(G588='SYS-BTWCodes'!$A$10,'SYS-BTWCodes'!$C$10,IF(G588='SYS-BTWCodes'!$A$11,'SYS-BTWCodes'!$C$11,""))))))))</f>
        <v/>
      </c>
      <c r="I588" s="4" t="str">
        <f t="shared" si="14"/>
        <v/>
      </c>
    </row>
    <row r="589" spans="1:9">
      <c r="A589" s="5" t="str">
        <f t="shared" si="13"/>
        <v/>
      </c>
      <c r="H589" s="9" t="str">
        <f>IF(G589='SYS-BTWCodes'!$A$4,'SYS-BTWCodes'!$C$4,IF(G589='SYS-BTWCodes'!$A$5,'SYS-BTWCodes'!$C$5,IF(G589='SYS-BTWCodes'!$A$6,'SYS-BTWCodes'!$C$6,IF(G589='SYS-BTWCodes'!$A$7,'SYS-BTWCodes'!$C$7,IF(G589='SYS-BTWCodes'!$A$8,'SYS-BTWCodes'!$C$8,IF(G589='SYS-BTWCodes'!$A$9,'SYS-BTWCodes'!$C$9,IF(G589='SYS-BTWCodes'!$A$10,'SYS-BTWCodes'!$C$10,IF(G589='SYS-BTWCodes'!$A$11,'SYS-BTWCodes'!$C$11,""))))))))</f>
        <v/>
      </c>
      <c r="I589" s="4" t="str">
        <f t="shared" si="14"/>
        <v/>
      </c>
    </row>
    <row r="590" spans="1:9">
      <c r="A590" s="5" t="str">
        <f t="shared" si="13"/>
        <v/>
      </c>
      <c r="H590" s="9" t="str">
        <f>IF(G590='SYS-BTWCodes'!$A$4,'SYS-BTWCodes'!$C$4,IF(G590='SYS-BTWCodes'!$A$5,'SYS-BTWCodes'!$C$5,IF(G590='SYS-BTWCodes'!$A$6,'SYS-BTWCodes'!$C$6,IF(G590='SYS-BTWCodes'!$A$7,'SYS-BTWCodes'!$C$7,IF(G590='SYS-BTWCodes'!$A$8,'SYS-BTWCodes'!$C$8,IF(G590='SYS-BTWCodes'!$A$9,'SYS-BTWCodes'!$C$9,IF(G590='SYS-BTWCodes'!$A$10,'SYS-BTWCodes'!$C$10,IF(G590='SYS-BTWCodes'!$A$11,'SYS-BTWCodes'!$C$11,""))))))))</f>
        <v/>
      </c>
      <c r="I590" s="4" t="str">
        <f t="shared" si="14"/>
        <v/>
      </c>
    </row>
    <row r="591" spans="1:9">
      <c r="A591" s="5" t="str">
        <f t="shared" si="13"/>
        <v/>
      </c>
      <c r="H591" s="9" t="str">
        <f>IF(G591='SYS-BTWCodes'!$A$4,'SYS-BTWCodes'!$C$4,IF(G591='SYS-BTWCodes'!$A$5,'SYS-BTWCodes'!$C$5,IF(G591='SYS-BTWCodes'!$A$6,'SYS-BTWCodes'!$C$6,IF(G591='SYS-BTWCodes'!$A$7,'SYS-BTWCodes'!$C$7,IF(G591='SYS-BTWCodes'!$A$8,'SYS-BTWCodes'!$C$8,IF(G591='SYS-BTWCodes'!$A$9,'SYS-BTWCodes'!$C$9,IF(G591='SYS-BTWCodes'!$A$10,'SYS-BTWCodes'!$C$10,IF(G591='SYS-BTWCodes'!$A$11,'SYS-BTWCodes'!$C$11,""))))))))</f>
        <v/>
      </c>
      <c r="I591" s="4" t="str">
        <f t="shared" si="14"/>
        <v/>
      </c>
    </row>
    <row r="592" spans="1:9">
      <c r="A592" s="5" t="str">
        <f t="shared" si="13"/>
        <v/>
      </c>
      <c r="H592" s="9" t="str">
        <f>IF(G592='SYS-BTWCodes'!$A$4,'SYS-BTWCodes'!$C$4,IF(G592='SYS-BTWCodes'!$A$5,'SYS-BTWCodes'!$C$5,IF(G592='SYS-BTWCodes'!$A$6,'SYS-BTWCodes'!$C$6,IF(G592='SYS-BTWCodes'!$A$7,'SYS-BTWCodes'!$C$7,IF(G592='SYS-BTWCodes'!$A$8,'SYS-BTWCodes'!$C$8,IF(G592='SYS-BTWCodes'!$A$9,'SYS-BTWCodes'!$C$9,IF(G592='SYS-BTWCodes'!$A$10,'SYS-BTWCodes'!$C$10,IF(G592='SYS-BTWCodes'!$A$11,'SYS-BTWCodes'!$C$11,""))))))))</f>
        <v/>
      </c>
      <c r="I592" s="4" t="str">
        <f t="shared" si="14"/>
        <v/>
      </c>
    </row>
    <row r="593" spans="1:9">
      <c r="A593" s="5" t="str">
        <f t="shared" si="13"/>
        <v/>
      </c>
      <c r="H593" s="9" t="str">
        <f>IF(G593='SYS-BTWCodes'!$A$4,'SYS-BTWCodes'!$C$4,IF(G593='SYS-BTWCodes'!$A$5,'SYS-BTWCodes'!$C$5,IF(G593='SYS-BTWCodes'!$A$6,'SYS-BTWCodes'!$C$6,IF(G593='SYS-BTWCodes'!$A$7,'SYS-BTWCodes'!$C$7,IF(G593='SYS-BTWCodes'!$A$8,'SYS-BTWCodes'!$C$8,IF(G593='SYS-BTWCodes'!$A$9,'SYS-BTWCodes'!$C$9,IF(G593='SYS-BTWCodes'!$A$10,'SYS-BTWCodes'!$C$10,IF(G593='SYS-BTWCodes'!$A$11,'SYS-BTWCodes'!$C$11,""))))))))</f>
        <v/>
      </c>
      <c r="I593" s="4" t="str">
        <f t="shared" si="14"/>
        <v/>
      </c>
    </row>
    <row r="594" spans="1:9">
      <c r="A594" s="5" t="str">
        <f t="shared" si="13"/>
        <v/>
      </c>
      <c r="H594" s="9" t="str">
        <f>IF(G594='SYS-BTWCodes'!$A$4,'SYS-BTWCodes'!$C$4,IF(G594='SYS-BTWCodes'!$A$5,'SYS-BTWCodes'!$C$5,IF(G594='SYS-BTWCodes'!$A$6,'SYS-BTWCodes'!$C$6,IF(G594='SYS-BTWCodes'!$A$7,'SYS-BTWCodes'!$C$7,IF(G594='SYS-BTWCodes'!$A$8,'SYS-BTWCodes'!$C$8,IF(G594='SYS-BTWCodes'!$A$9,'SYS-BTWCodes'!$C$9,IF(G594='SYS-BTWCodes'!$A$10,'SYS-BTWCodes'!$C$10,IF(G594='SYS-BTWCodes'!$A$11,'SYS-BTWCodes'!$C$11,""))))))))</f>
        <v/>
      </c>
      <c r="I594" s="4" t="str">
        <f t="shared" si="14"/>
        <v/>
      </c>
    </row>
    <row r="595" spans="1:9">
      <c r="A595" s="5" t="str">
        <f t="shared" si="13"/>
        <v/>
      </c>
      <c r="H595" s="9" t="str">
        <f>IF(G595='SYS-BTWCodes'!$A$4,'SYS-BTWCodes'!$C$4,IF(G595='SYS-BTWCodes'!$A$5,'SYS-BTWCodes'!$C$5,IF(G595='SYS-BTWCodes'!$A$6,'SYS-BTWCodes'!$C$6,IF(G595='SYS-BTWCodes'!$A$7,'SYS-BTWCodes'!$C$7,IF(G595='SYS-BTWCodes'!$A$8,'SYS-BTWCodes'!$C$8,IF(G595='SYS-BTWCodes'!$A$9,'SYS-BTWCodes'!$C$9,IF(G595='SYS-BTWCodes'!$A$10,'SYS-BTWCodes'!$C$10,IF(G595='SYS-BTWCodes'!$A$11,'SYS-BTWCodes'!$C$11,""))))))))</f>
        <v/>
      </c>
      <c r="I595" s="4" t="str">
        <f t="shared" si="14"/>
        <v/>
      </c>
    </row>
    <row r="596" spans="1:9">
      <c r="A596" s="5" t="str">
        <f t="shared" si="13"/>
        <v/>
      </c>
      <c r="H596" s="9" t="str">
        <f>IF(G596='SYS-BTWCodes'!$A$4,'SYS-BTWCodes'!$C$4,IF(G596='SYS-BTWCodes'!$A$5,'SYS-BTWCodes'!$C$5,IF(G596='SYS-BTWCodes'!$A$6,'SYS-BTWCodes'!$C$6,IF(G596='SYS-BTWCodes'!$A$7,'SYS-BTWCodes'!$C$7,IF(G596='SYS-BTWCodes'!$A$8,'SYS-BTWCodes'!$C$8,IF(G596='SYS-BTWCodes'!$A$9,'SYS-BTWCodes'!$C$9,IF(G596='SYS-BTWCodes'!$A$10,'SYS-BTWCodes'!$C$10,IF(G596='SYS-BTWCodes'!$A$11,'SYS-BTWCodes'!$C$11,""))))))))</f>
        <v/>
      </c>
      <c r="I596" s="4" t="str">
        <f t="shared" si="14"/>
        <v/>
      </c>
    </row>
    <row r="597" spans="1:9">
      <c r="A597" s="5" t="str">
        <f t="shared" si="13"/>
        <v/>
      </c>
      <c r="H597" s="9" t="str">
        <f>IF(G597='SYS-BTWCodes'!$A$4,'SYS-BTWCodes'!$C$4,IF(G597='SYS-BTWCodes'!$A$5,'SYS-BTWCodes'!$C$5,IF(G597='SYS-BTWCodes'!$A$6,'SYS-BTWCodes'!$C$6,IF(G597='SYS-BTWCodes'!$A$7,'SYS-BTWCodes'!$C$7,IF(G597='SYS-BTWCodes'!$A$8,'SYS-BTWCodes'!$C$8,IF(G597='SYS-BTWCodes'!$A$9,'SYS-BTWCodes'!$C$9,IF(G597='SYS-BTWCodes'!$A$10,'SYS-BTWCodes'!$C$10,IF(G597='SYS-BTWCodes'!$A$11,'SYS-BTWCodes'!$C$11,""))))))))</f>
        <v/>
      </c>
      <c r="I597" s="4" t="str">
        <f t="shared" si="14"/>
        <v/>
      </c>
    </row>
    <row r="598" spans="1:9">
      <c r="A598" s="5" t="str">
        <f t="shared" si="13"/>
        <v/>
      </c>
      <c r="H598" s="9" t="str">
        <f>IF(G598='SYS-BTWCodes'!$A$4,'SYS-BTWCodes'!$C$4,IF(G598='SYS-BTWCodes'!$A$5,'SYS-BTWCodes'!$C$5,IF(G598='SYS-BTWCodes'!$A$6,'SYS-BTWCodes'!$C$6,IF(G598='SYS-BTWCodes'!$A$7,'SYS-BTWCodes'!$C$7,IF(G598='SYS-BTWCodes'!$A$8,'SYS-BTWCodes'!$C$8,IF(G598='SYS-BTWCodes'!$A$9,'SYS-BTWCodes'!$C$9,IF(G598='SYS-BTWCodes'!$A$10,'SYS-BTWCodes'!$C$10,IF(G598='SYS-BTWCodes'!$A$11,'SYS-BTWCodes'!$C$11,""))))))))</f>
        <v/>
      </c>
      <c r="I598" s="4" t="str">
        <f t="shared" si="14"/>
        <v/>
      </c>
    </row>
    <row r="599" spans="1:9">
      <c r="A599" s="5" t="str">
        <f t="shared" si="13"/>
        <v/>
      </c>
      <c r="H599" s="9" t="str">
        <f>IF(G599='SYS-BTWCodes'!$A$4,'SYS-BTWCodes'!$C$4,IF(G599='SYS-BTWCodes'!$A$5,'SYS-BTWCodes'!$C$5,IF(G599='SYS-BTWCodes'!$A$6,'SYS-BTWCodes'!$C$6,IF(G599='SYS-BTWCodes'!$A$7,'SYS-BTWCodes'!$C$7,IF(G599='SYS-BTWCodes'!$A$8,'SYS-BTWCodes'!$C$8,IF(G599='SYS-BTWCodes'!$A$9,'SYS-BTWCodes'!$C$9,IF(G599='SYS-BTWCodes'!$A$10,'SYS-BTWCodes'!$C$10,IF(G599='SYS-BTWCodes'!$A$11,'SYS-BTWCodes'!$C$11,""))))))))</f>
        <v/>
      </c>
      <c r="I599" s="4" t="str">
        <f t="shared" si="14"/>
        <v/>
      </c>
    </row>
    <row r="600" spans="1:9">
      <c r="A600" s="5" t="str">
        <f t="shared" si="13"/>
        <v/>
      </c>
      <c r="H600" s="9" t="str">
        <f>IF(G600='SYS-BTWCodes'!$A$4,'SYS-BTWCodes'!$C$4,IF(G600='SYS-BTWCodes'!$A$5,'SYS-BTWCodes'!$C$5,IF(G600='SYS-BTWCodes'!$A$6,'SYS-BTWCodes'!$C$6,IF(G600='SYS-BTWCodes'!$A$7,'SYS-BTWCodes'!$C$7,IF(G600='SYS-BTWCodes'!$A$8,'SYS-BTWCodes'!$C$8,IF(G600='SYS-BTWCodes'!$A$9,'SYS-BTWCodes'!$C$9,IF(G600='SYS-BTWCodes'!$A$10,'SYS-BTWCodes'!$C$10,IF(G600='SYS-BTWCodes'!$A$11,'SYS-BTWCodes'!$C$11,""))))))))</f>
        <v/>
      </c>
      <c r="I600" s="4" t="str">
        <f t="shared" si="14"/>
        <v/>
      </c>
    </row>
    <row r="601" spans="1:9">
      <c r="A601" s="5" t="str">
        <f t="shared" si="13"/>
        <v/>
      </c>
      <c r="H601" s="9" t="str">
        <f>IF(G601='SYS-BTWCodes'!$A$4,'SYS-BTWCodes'!$C$4,IF(G601='SYS-BTWCodes'!$A$5,'SYS-BTWCodes'!$C$5,IF(G601='SYS-BTWCodes'!$A$6,'SYS-BTWCodes'!$C$6,IF(G601='SYS-BTWCodes'!$A$7,'SYS-BTWCodes'!$C$7,IF(G601='SYS-BTWCodes'!$A$8,'SYS-BTWCodes'!$C$8,IF(G601='SYS-BTWCodes'!$A$9,'SYS-BTWCodes'!$C$9,IF(G601='SYS-BTWCodes'!$A$10,'SYS-BTWCodes'!$C$10,IF(G601='SYS-BTWCodes'!$A$11,'SYS-BTWCodes'!$C$11,""))))))))</f>
        <v/>
      </c>
      <c r="I601" s="4" t="str">
        <f t="shared" si="14"/>
        <v/>
      </c>
    </row>
    <row r="602" spans="1:9">
      <c r="A602" s="5" t="str">
        <f t="shared" si="13"/>
        <v/>
      </c>
      <c r="H602" s="9" t="str">
        <f>IF(G602='SYS-BTWCodes'!$A$4,'SYS-BTWCodes'!$C$4,IF(G602='SYS-BTWCodes'!$A$5,'SYS-BTWCodes'!$C$5,IF(G602='SYS-BTWCodes'!$A$6,'SYS-BTWCodes'!$C$6,IF(G602='SYS-BTWCodes'!$A$7,'SYS-BTWCodes'!$C$7,IF(G602='SYS-BTWCodes'!$A$8,'SYS-BTWCodes'!$C$8,IF(G602='SYS-BTWCodes'!$A$9,'SYS-BTWCodes'!$C$9,IF(G602='SYS-BTWCodes'!$A$10,'SYS-BTWCodes'!$C$10,IF(G602='SYS-BTWCodes'!$A$11,'SYS-BTWCodes'!$C$11,""))))))))</f>
        <v/>
      </c>
      <c r="I602" s="4" t="str">
        <f t="shared" si="14"/>
        <v/>
      </c>
    </row>
    <row r="603" spans="1:9">
      <c r="A603" s="5" t="str">
        <f t="shared" si="13"/>
        <v/>
      </c>
      <c r="H603" s="9" t="str">
        <f>IF(G603='SYS-BTWCodes'!$A$4,'SYS-BTWCodes'!$C$4,IF(G603='SYS-BTWCodes'!$A$5,'SYS-BTWCodes'!$C$5,IF(G603='SYS-BTWCodes'!$A$6,'SYS-BTWCodes'!$C$6,IF(G603='SYS-BTWCodes'!$A$7,'SYS-BTWCodes'!$C$7,IF(G603='SYS-BTWCodes'!$A$8,'SYS-BTWCodes'!$C$8,IF(G603='SYS-BTWCodes'!$A$9,'SYS-BTWCodes'!$C$9,IF(G603='SYS-BTWCodes'!$A$10,'SYS-BTWCodes'!$C$10,IF(G603='SYS-BTWCodes'!$A$11,'SYS-BTWCodes'!$C$11,""))))))))</f>
        <v/>
      </c>
      <c r="I603" s="4" t="str">
        <f t="shared" si="14"/>
        <v/>
      </c>
    </row>
    <row r="604" spans="1:9">
      <c r="A604" s="5" t="str">
        <f t="shared" si="13"/>
        <v/>
      </c>
      <c r="H604" s="9" t="str">
        <f>IF(G604='SYS-BTWCodes'!$A$4,'SYS-BTWCodes'!$C$4,IF(G604='SYS-BTWCodes'!$A$5,'SYS-BTWCodes'!$C$5,IF(G604='SYS-BTWCodes'!$A$6,'SYS-BTWCodes'!$C$6,IF(G604='SYS-BTWCodes'!$A$7,'SYS-BTWCodes'!$C$7,IF(G604='SYS-BTWCodes'!$A$8,'SYS-BTWCodes'!$C$8,IF(G604='SYS-BTWCodes'!$A$9,'SYS-BTWCodes'!$C$9,IF(G604='SYS-BTWCodes'!$A$10,'SYS-BTWCodes'!$C$10,IF(G604='SYS-BTWCodes'!$A$11,'SYS-BTWCodes'!$C$11,""))))))))</f>
        <v/>
      </c>
      <c r="I604" s="4" t="str">
        <f t="shared" si="14"/>
        <v/>
      </c>
    </row>
    <row r="605" spans="1:9">
      <c r="A605" s="5" t="str">
        <f t="shared" si="13"/>
        <v/>
      </c>
      <c r="H605" s="9" t="str">
        <f>IF(G605='SYS-BTWCodes'!$A$4,'SYS-BTWCodes'!$C$4,IF(G605='SYS-BTWCodes'!$A$5,'SYS-BTWCodes'!$C$5,IF(G605='SYS-BTWCodes'!$A$6,'SYS-BTWCodes'!$C$6,IF(G605='SYS-BTWCodes'!$A$7,'SYS-BTWCodes'!$C$7,IF(G605='SYS-BTWCodes'!$A$8,'SYS-BTWCodes'!$C$8,IF(G605='SYS-BTWCodes'!$A$9,'SYS-BTWCodes'!$C$9,IF(G605='SYS-BTWCodes'!$A$10,'SYS-BTWCodes'!$C$10,IF(G605='SYS-BTWCodes'!$A$11,'SYS-BTWCodes'!$C$11,""))))))))</f>
        <v/>
      </c>
      <c r="I605" s="4" t="str">
        <f t="shared" si="14"/>
        <v/>
      </c>
    </row>
    <row r="606" spans="1:9">
      <c r="A606" s="5" t="str">
        <f t="shared" si="13"/>
        <v/>
      </c>
      <c r="H606" s="9" t="str">
        <f>IF(G606='SYS-BTWCodes'!$A$4,'SYS-BTWCodes'!$C$4,IF(G606='SYS-BTWCodes'!$A$5,'SYS-BTWCodes'!$C$5,IF(G606='SYS-BTWCodes'!$A$6,'SYS-BTWCodes'!$C$6,IF(G606='SYS-BTWCodes'!$A$7,'SYS-BTWCodes'!$C$7,IF(G606='SYS-BTWCodes'!$A$8,'SYS-BTWCodes'!$C$8,IF(G606='SYS-BTWCodes'!$A$9,'SYS-BTWCodes'!$C$9,IF(G606='SYS-BTWCodes'!$A$10,'SYS-BTWCodes'!$C$10,IF(G606='SYS-BTWCodes'!$A$11,'SYS-BTWCodes'!$C$11,""))))))))</f>
        <v/>
      </c>
      <c r="I606" s="4" t="str">
        <f t="shared" si="14"/>
        <v/>
      </c>
    </row>
    <row r="607" spans="1:9">
      <c r="A607" s="5" t="str">
        <f t="shared" si="13"/>
        <v/>
      </c>
      <c r="H607" s="9" t="str">
        <f>IF(G607='SYS-BTWCodes'!$A$4,'SYS-BTWCodes'!$C$4,IF(G607='SYS-BTWCodes'!$A$5,'SYS-BTWCodes'!$C$5,IF(G607='SYS-BTWCodes'!$A$6,'SYS-BTWCodes'!$C$6,IF(G607='SYS-BTWCodes'!$A$7,'SYS-BTWCodes'!$C$7,IF(G607='SYS-BTWCodes'!$A$8,'SYS-BTWCodes'!$C$8,IF(G607='SYS-BTWCodes'!$A$9,'SYS-BTWCodes'!$C$9,IF(G607='SYS-BTWCodes'!$A$10,'SYS-BTWCodes'!$C$10,IF(G607='SYS-BTWCodes'!$A$11,'SYS-BTWCodes'!$C$11,""))))))))</f>
        <v/>
      </c>
      <c r="I607" s="4" t="str">
        <f t="shared" si="14"/>
        <v/>
      </c>
    </row>
    <row r="608" spans="1:9">
      <c r="A608" s="5" t="str">
        <f t="shared" si="13"/>
        <v/>
      </c>
      <c r="H608" s="9" t="str">
        <f>IF(G608='SYS-BTWCodes'!$A$4,'SYS-BTWCodes'!$C$4,IF(G608='SYS-BTWCodes'!$A$5,'SYS-BTWCodes'!$C$5,IF(G608='SYS-BTWCodes'!$A$6,'SYS-BTWCodes'!$C$6,IF(G608='SYS-BTWCodes'!$A$7,'SYS-BTWCodes'!$C$7,IF(G608='SYS-BTWCodes'!$A$8,'SYS-BTWCodes'!$C$8,IF(G608='SYS-BTWCodes'!$A$9,'SYS-BTWCodes'!$C$9,IF(G608='SYS-BTWCodes'!$A$10,'SYS-BTWCodes'!$C$10,IF(G608='SYS-BTWCodes'!$A$11,'SYS-BTWCodes'!$C$11,""))))))))</f>
        <v/>
      </c>
      <c r="I608" s="4" t="str">
        <f t="shared" si="14"/>
        <v/>
      </c>
    </row>
    <row r="609" spans="1:9">
      <c r="A609" s="5" t="str">
        <f t="shared" si="13"/>
        <v/>
      </c>
      <c r="H609" s="9" t="str">
        <f>IF(G609='SYS-BTWCodes'!$A$4,'SYS-BTWCodes'!$C$4,IF(G609='SYS-BTWCodes'!$A$5,'SYS-BTWCodes'!$C$5,IF(G609='SYS-BTWCodes'!$A$6,'SYS-BTWCodes'!$C$6,IF(G609='SYS-BTWCodes'!$A$7,'SYS-BTWCodes'!$C$7,IF(G609='SYS-BTWCodes'!$A$8,'SYS-BTWCodes'!$C$8,IF(G609='SYS-BTWCodes'!$A$9,'SYS-BTWCodes'!$C$9,IF(G609='SYS-BTWCodes'!$A$10,'SYS-BTWCodes'!$C$10,IF(G609='SYS-BTWCodes'!$A$11,'SYS-BTWCodes'!$C$11,""))))))))</f>
        <v/>
      </c>
      <c r="I609" s="4" t="str">
        <f t="shared" si="14"/>
        <v/>
      </c>
    </row>
    <row r="610" spans="1:9">
      <c r="A610" s="5" t="str">
        <f t="shared" si="13"/>
        <v/>
      </c>
      <c r="H610" s="9" t="str">
        <f>IF(G610='SYS-BTWCodes'!$A$4,'SYS-BTWCodes'!$C$4,IF(G610='SYS-BTWCodes'!$A$5,'SYS-BTWCodes'!$C$5,IF(G610='SYS-BTWCodes'!$A$6,'SYS-BTWCodes'!$C$6,IF(G610='SYS-BTWCodes'!$A$7,'SYS-BTWCodes'!$C$7,IF(G610='SYS-BTWCodes'!$A$8,'SYS-BTWCodes'!$C$8,IF(G610='SYS-BTWCodes'!$A$9,'SYS-BTWCodes'!$C$9,IF(G610='SYS-BTWCodes'!$A$10,'SYS-BTWCodes'!$C$10,IF(G610='SYS-BTWCodes'!$A$11,'SYS-BTWCodes'!$C$11,""))))))))</f>
        <v/>
      </c>
      <c r="I610" s="4" t="str">
        <f t="shared" si="14"/>
        <v/>
      </c>
    </row>
    <row r="611" spans="1:9">
      <c r="A611" s="5" t="str">
        <f t="shared" si="13"/>
        <v/>
      </c>
      <c r="H611" s="9" t="str">
        <f>IF(G611='SYS-BTWCodes'!$A$4,'SYS-BTWCodes'!$C$4,IF(G611='SYS-BTWCodes'!$A$5,'SYS-BTWCodes'!$C$5,IF(G611='SYS-BTWCodes'!$A$6,'SYS-BTWCodes'!$C$6,IF(G611='SYS-BTWCodes'!$A$7,'SYS-BTWCodes'!$C$7,IF(G611='SYS-BTWCodes'!$A$8,'SYS-BTWCodes'!$C$8,IF(G611='SYS-BTWCodes'!$A$9,'SYS-BTWCodes'!$C$9,IF(G611='SYS-BTWCodes'!$A$10,'SYS-BTWCodes'!$C$10,IF(G611='SYS-BTWCodes'!$A$11,'SYS-BTWCodes'!$C$11,""))))))))</f>
        <v/>
      </c>
      <c r="I611" s="4" t="str">
        <f t="shared" si="14"/>
        <v/>
      </c>
    </row>
    <row r="612" spans="1:9">
      <c r="A612" s="5" t="str">
        <f t="shared" si="13"/>
        <v/>
      </c>
      <c r="H612" s="9" t="str">
        <f>IF(G612='SYS-BTWCodes'!$A$4,'SYS-BTWCodes'!$C$4,IF(G612='SYS-BTWCodes'!$A$5,'SYS-BTWCodes'!$C$5,IF(G612='SYS-BTWCodes'!$A$6,'SYS-BTWCodes'!$C$6,IF(G612='SYS-BTWCodes'!$A$7,'SYS-BTWCodes'!$C$7,IF(G612='SYS-BTWCodes'!$A$8,'SYS-BTWCodes'!$C$8,IF(G612='SYS-BTWCodes'!$A$9,'SYS-BTWCodes'!$C$9,IF(G612='SYS-BTWCodes'!$A$10,'SYS-BTWCodes'!$C$10,IF(G612='SYS-BTWCodes'!$A$11,'SYS-BTWCodes'!$C$11,""))))))))</f>
        <v/>
      </c>
      <c r="I612" s="4" t="str">
        <f t="shared" si="14"/>
        <v/>
      </c>
    </row>
    <row r="613" spans="1:9">
      <c r="A613" s="5" t="str">
        <f t="shared" si="13"/>
        <v/>
      </c>
      <c r="H613" s="9" t="str">
        <f>IF(G613='SYS-BTWCodes'!$A$4,'SYS-BTWCodes'!$C$4,IF(G613='SYS-BTWCodes'!$A$5,'SYS-BTWCodes'!$C$5,IF(G613='SYS-BTWCodes'!$A$6,'SYS-BTWCodes'!$C$6,IF(G613='SYS-BTWCodes'!$A$7,'SYS-BTWCodes'!$C$7,IF(G613='SYS-BTWCodes'!$A$8,'SYS-BTWCodes'!$C$8,IF(G613='SYS-BTWCodes'!$A$9,'SYS-BTWCodes'!$C$9,IF(G613='SYS-BTWCodes'!$A$10,'SYS-BTWCodes'!$C$10,IF(G613='SYS-BTWCodes'!$A$11,'SYS-BTWCodes'!$C$11,""))))))))</f>
        <v/>
      </c>
      <c r="I613" s="4" t="str">
        <f t="shared" si="14"/>
        <v/>
      </c>
    </row>
    <row r="614" spans="1:9">
      <c r="A614" s="5" t="str">
        <f t="shared" si="13"/>
        <v/>
      </c>
      <c r="H614" s="9" t="str">
        <f>IF(G614='SYS-BTWCodes'!$A$4,'SYS-BTWCodes'!$C$4,IF(G614='SYS-BTWCodes'!$A$5,'SYS-BTWCodes'!$C$5,IF(G614='SYS-BTWCodes'!$A$6,'SYS-BTWCodes'!$C$6,IF(G614='SYS-BTWCodes'!$A$7,'SYS-BTWCodes'!$C$7,IF(G614='SYS-BTWCodes'!$A$8,'SYS-BTWCodes'!$C$8,IF(G614='SYS-BTWCodes'!$A$9,'SYS-BTWCodes'!$C$9,IF(G614='SYS-BTWCodes'!$A$10,'SYS-BTWCodes'!$C$10,IF(G614='SYS-BTWCodes'!$A$11,'SYS-BTWCodes'!$C$11,""))))))))</f>
        <v/>
      </c>
      <c r="I614" s="4" t="str">
        <f t="shared" si="14"/>
        <v/>
      </c>
    </row>
    <row r="615" spans="1:9">
      <c r="A615" s="5" t="str">
        <f t="shared" si="13"/>
        <v/>
      </c>
      <c r="H615" s="9" t="str">
        <f>IF(G615='SYS-BTWCodes'!$A$4,'SYS-BTWCodes'!$C$4,IF(G615='SYS-BTWCodes'!$A$5,'SYS-BTWCodes'!$C$5,IF(G615='SYS-BTWCodes'!$A$6,'SYS-BTWCodes'!$C$6,IF(G615='SYS-BTWCodes'!$A$7,'SYS-BTWCodes'!$C$7,IF(G615='SYS-BTWCodes'!$A$8,'SYS-BTWCodes'!$C$8,IF(G615='SYS-BTWCodes'!$A$9,'SYS-BTWCodes'!$C$9,IF(G615='SYS-BTWCodes'!$A$10,'SYS-BTWCodes'!$C$10,IF(G615='SYS-BTWCodes'!$A$11,'SYS-BTWCodes'!$C$11,""))))))))</f>
        <v/>
      </c>
      <c r="I615" s="4" t="str">
        <f t="shared" si="14"/>
        <v/>
      </c>
    </row>
    <row r="616" spans="1:9">
      <c r="A616" s="5" t="str">
        <f t="shared" si="13"/>
        <v/>
      </c>
      <c r="H616" s="9" t="str">
        <f>IF(G616='SYS-BTWCodes'!$A$4,'SYS-BTWCodes'!$C$4,IF(G616='SYS-BTWCodes'!$A$5,'SYS-BTWCodes'!$C$5,IF(G616='SYS-BTWCodes'!$A$6,'SYS-BTWCodes'!$C$6,IF(G616='SYS-BTWCodes'!$A$7,'SYS-BTWCodes'!$C$7,IF(G616='SYS-BTWCodes'!$A$8,'SYS-BTWCodes'!$C$8,IF(G616='SYS-BTWCodes'!$A$9,'SYS-BTWCodes'!$C$9,IF(G616='SYS-BTWCodes'!$A$10,'SYS-BTWCodes'!$C$10,IF(G616='SYS-BTWCodes'!$A$11,'SYS-BTWCodes'!$C$11,""))))))))</f>
        <v/>
      </c>
      <c r="I616" s="4" t="str">
        <f t="shared" si="14"/>
        <v/>
      </c>
    </row>
    <row r="617" spans="1:9">
      <c r="A617" s="5" t="str">
        <f t="shared" si="13"/>
        <v/>
      </c>
      <c r="H617" s="9" t="str">
        <f>IF(G617='SYS-BTWCodes'!$A$4,'SYS-BTWCodes'!$C$4,IF(G617='SYS-BTWCodes'!$A$5,'SYS-BTWCodes'!$C$5,IF(G617='SYS-BTWCodes'!$A$6,'SYS-BTWCodes'!$C$6,IF(G617='SYS-BTWCodes'!$A$7,'SYS-BTWCodes'!$C$7,IF(G617='SYS-BTWCodes'!$A$8,'SYS-BTWCodes'!$C$8,IF(G617='SYS-BTWCodes'!$A$9,'SYS-BTWCodes'!$C$9,IF(G617='SYS-BTWCodes'!$A$10,'SYS-BTWCodes'!$C$10,IF(G617='SYS-BTWCodes'!$A$11,'SYS-BTWCodes'!$C$11,""))))))))</f>
        <v/>
      </c>
      <c r="I617" s="4" t="str">
        <f t="shared" si="14"/>
        <v/>
      </c>
    </row>
    <row r="618" spans="1:9">
      <c r="A618" s="5" t="str">
        <f t="shared" ref="A618:A681" si="15">IF(B618="","",IF(A617="Nr",1,A617+1))</f>
        <v/>
      </c>
      <c r="H618" s="9" t="str">
        <f>IF(G618='SYS-BTWCodes'!$A$4,'SYS-BTWCodes'!$C$4,IF(G618='SYS-BTWCodes'!$A$5,'SYS-BTWCodes'!$C$5,IF(G618='SYS-BTWCodes'!$A$6,'SYS-BTWCodes'!$C$6,IF(G618='SYS-BTWCodes'!$A$7,'SYS-BTWCodes'!$C$7,IF(G618='SYS-BTWCodes'!$A$8,'SYS-BTWCodes'!$C$8,IF(G618='SYS-BTWCodes'!$A$9,'SYS-BTWCodes'!$C$9,IF(G618='SYS-BTWCodes'!$A$10,'SYS-BTWCodes'!$C$10,IF(G618='SYS-BTWCodes'!$A$11,'SYS-BTWCodes'!$C$11,""))))))))</f>
        <v/>
      </c>
      <c r="I618" s="4" t="str">
        <f t="shared" si="14"/>
        <v/>
      </c>
    </row>
    <row r="619" spans="1:9">
      <c r="A619" s="5" t="str">
        <f t="shared" si="15"/>
        <v/>
      </c>
      <c r="H619" s="9" t="str">
        <f>IF(G619='SYS-BTWCodes'!$A$4,'SYS-BTWCodes'!$C$4,IF(G619='SYS-BTWCodes'!$A$5,'SYS-BTWCodes'!$C$5,IF(G619='SYS-BTWCodes'!$A$6,'SYS-BTWCodes'!$C$6,IF(G619='SYS-BTWCodes'!$A$7,'SYS-BTWCodes'!$C$7,IF(G619='SYS-BTWCodes'!$A$8,'SYS-BTWCodes'!$C$8,IF(G619='SYS-BTWCodes'!$A$9,'SYS-BTWCodes'!$C$9,IF(G619='SYS-BTWCodes'!$A$10,'SYS-BTWCodes'!$C$10,IF(G619='SYS-BTWCodes'!$A$11,'SYS-BTWCodes'!$C$11,""))))))))</f>
        <v/>
      </c>
      <c r="I619" s="4" t="str">
        <f t="shared" si="14"/>
        <v/>
      </c>
    </row>
    <row r="620" spans="1:9">
      <c r="A620" s="5" t="str">
        <f t="shared" si="15"/>
        <v/>
      </c>
      <c r="H620" s="9" t="str">
        <f>IF(G620='SYS-BTWCodes'!$A$4,'SYS-BTWCodes'!$C$4,IF(G620='SYS-BTWCodes'!$A$5,'SYS-BTWCodes'!$C$5,IF(G620='SYS-BTWCodes'!$A$6,'SYS-BTWCodes'!$C$6,IF(G620='SYS-BTWCodes'!$A$7,'SYS-BTWCodes'!$C$7,IF(G620='SYS-BTWCodes'!$A$8,'SYS-BTWCodes'!$C$8,IF(G620='SYS-BTWCodes'!$A$9,'SYS-BTWCodes'!$C$9,IF(G620='SYS-BTWCodes'!$A$10,'SYS-BTWCodes'!$C$10,IF(G620='SYS-BTWCodes'!$A$11,'SYS-BTWCodes'!$C$11,""))))))))</f>
        <v/>
      </c>
      <c r="I620" s="4" t="str">
        <f t="shared" si="14"/>
        <v/>
      </c>
    </row>
    <row r="621" spans="1:9">
      <c r="A621" s="5" t="str">
        <f t="shared" si="15"/>
        <v/>
      </c>
      <c r="H621" s="9" t="str">
        <f>IF(G621='SYS-BTWCodes'!$A$4,'SYS-BTWCodes'!$C$4,IF(G621='SYS-BTWCodes'!$A$5,'SYS-BTWCodes'!$C$5,IF(G621='SYS-BTWCodes'!$A$6,'SYS-BTWCodes'!$C$6,IF(G621='SYS-BTWCodes'!$A$7,'SYS-BTWCodes'!$C$7,IF(G621='SYS-BTWCodes'!$A$8,'SYS-BTWCodes'!$C$8,IF(G621='SYS-BTWCodes'!$A$9,'SYS-BTWCodes'!$C$9,IF(G621='SYS-BTWCodes'!$A$10,'SYS-BTWCodes'!$C$10,IF(G621='SYS-BTWCodes'!$A$11,'SYS-BTWCodes'!$C$11,""))))))))</f>
        <v/>
      </c>
      <c r="I621" s="4" t="str">
        <f t="shared" si="14"/>
        <v/>
      </c>
    </row>
    <row r="622" spans="1:9">
      <c r="A622" s="5" t="str">
        <f t="shared" si="15"/>
        <v/>
      </c>
      <c r="H622" s="9" t="str">
        <f>IF(G622='SYS-BTWCodes'!$A$4,'SYS-BTWCodes'!$C$4,IF(G622='SYS-BTWCodes'!$A$5,'SYS-BTWCodes'!$C$5,IF(G622='SYS-BTWCodes'!$A$6,'SYS-BTWCodes'!$C$6,IF(G622='SYS-BTWCodes'!$A$7,'SYS-BTWCodes'!$C$7,IF(G622='SYS-BTWCodes'!$A$8,'SYS-BTWCodes'!$C$8,IF(G622='SYS-BTWCodes'!$A$9,'SYS-BTWCodes'!$C$9,IF(G622='SYS-BTWCodes'!$A$10,'SYS-BTWCodes'!$C$10,IF(G622='SYS-BTWCodes'!$A$11,'SYS-BTWCodes'!$C$11,""))))))))</f>
        <v/>
      </c>
      <c r="I622" s="4" t="str">
        <f t="shared" si="14"/>
        <v/>
      </c>
    </row>
    <row r="623" spans="1:9">
      <c r="A623" s="5" t="str">
        <f t="shared" si="15"/>
        <v/>
      </c>
      <c r="H623" s="9" t="str">
        <f>IF(G623='SYS-BTWCodes'!$A$4,'SYS-BTWCodes'!$C$4,IF(G623='SYS-BTWCodes'!$A$5,'SYS-BTWCodes'!$C$5,IF(G623='SYS-BTWCodes'!$A$6,'SYS-BTWCodes'!$C$6,IF(G623='SYS-BTWCodes'!$A$7,'SYS-BTWCodes'!$C$7,IF(G623='SYS-BTWCodes'!$A$8,'SYS-BTWCodes'!$C$8,IF(G623='SYS-BTWCodes'!$A$9,'SYS-BTWCodes'!$C$9,IF(G623='SYS-BTWCodes'!$A$10,'SYS-BTWCodes'!$C$10,IF(G623='SYS-BTWCodes'!$A$11,'SYS-BTWCodes'!$C$11,""))))))))</f>
        <v/>
      </c>
      <c r="I623" s="4" t="str">
        <f t="shared" si="14"/>
        <v/>
      </c>
    </row>
    <row r="624" spans="1:9">
      <c r="A624" s="5" t="str">
        <f t="shared" si="15"/>
        <v/>
      </c>
      <c r="H624" s="9" t="str">
        <f>IF(G624='SYS-BTWCodes'!$A$4,'SYS-BTWCodes'!$C$4,IF(G624='SYS-BTWCodes'!$A$5,'SYS-BTWCodes'!$C$5,IF(G624='SYS-BTWCodes'!$A$6,'SYS-BTWCodes'!$C$6,IF(G624='SYS-BTWCodes'!$A$7,'SYS-BTWCodes'!$C$7,IF(G624='SYS-BTWCodes'!$A$8,'SYS-BTWCodes'!$C$8,IF(G624='SYS-BTWCodes'!$A$9,'SYS-BTWCodes'!$C$9,IF(G624='SYS-BTWCodes'!$A$10,'SYS-BTWCodes'!$C$10,IF(G624='SYS-BTWCodes'!$A$11,'SYS-BTWCodes'!$C$11,""))))))))</f>
        <v/>
      </c>
      <c r="I624" s="4" t="str">
        <f t="shared" si="14"/>
        <v/>
      </c>
    </row>
    <row r="625" spans="1:9">
      <c r="A625" s="5" t="str">
        <f t="shared" si="15"/>
        <v/>
      </c>
      <c r="H625" s="9" t="str">
        <f>IF(G625='SYS-BTWCodes'!$A$4,'SYS-BTWCodes'!$C$4,IF(G625='SYS-BTWCodes'!$A$5,'SYS-BTWCodes'!$C$5,IF(G625='SYS-BTWCodes'!$A$6,'SYS-BTWCodes'!$C$6,IF(G625='SYS-BTWCodes'!$A$7,'SYS-BTWCodes'!$C$7,IF(G625='SYS-BTWCodes'!$A$8,'SYS-BTWCodes'!$C$8,IF(G625='SYS-BTWCodes'!$A$9,'SYS-BTWCodes'!$C$9,IF(G625='SYS-BTWCodes'!$A$10,'SYS-BTWCodes'!$C$10,IF(G625='SYS-BTWCodes'!$A$11,'SYS-BTWCodes'!$C$11,""))))))))</f>
        <v/>
      </c>
      <c r="I625" s="4" t="str">
        <f t="shared" si="14"/>
        <v/>
      </c>
    </row>
    <row r="626" spans="1:9">
      <c r="A626" s="5" t="str">
        <f t="shared" si="15"/>
        <v/>
      </c>
      <c r="H626" s="9" t="str">
        <f>IF(G626='SYS-BTWCodes'!$A$4,'SYS-BTWCodes'!$C$4,IF(G626='SYS-BTWCodes'!$A$5,'SYS-BTWCodes'!$C$5,IF(G626='SYS-BTWCodes'!$A$6,'SYS-BTWCodes'!$C$6,IF(G626='SYS-BTWCodes'!$A$7,'SYS-BTWCodes'!$C$7,IF(G626='SYS-BTWCodes'!$A$8,'SYS-BTWCodes'!$C$8,IF(G626='SYS-BTWCodes'!$A$9,'SYS-BTWCodes'!$C$9,IF(G626='SYS-BTWCodes'!$A$10,'SYS-BTWCodes'!$C$10,IF(G626='SYS-BTWCodes'!$A$11,'SYS-BTWCodes'!$C$11,""))))))))</f>
        <v/>
      </c>
      <c r="I626" s="4" t="str">
        <f t="shared" si="14"/>
        <v/>
      </c>
    </row>
    <row r="627" spans="1:9">
      <c r="A627" s="5" t="str">
        <f t="shared" si="15"/>
        <v/>
      </c>
      <c r="H627" s="9" t="str">
        <f>IF(G627='SYS-BTWCodes'!$A$4,'SYS-BTWCodes'!$C$4,IF(G627='SYS-BTWCodes'!$A$5,'SYS-BTWCodes'!$C$5,IF(G627='SYS-BTWCodes'!$A$6,'SYS-BTWCodes'!$C$6,IF(G627='SYS-BTWCodes'!$A$7,'SYS-BTWCodes'!$C$7,IF(G627='SYS-BTWCodes'!$A$8,'SYS-BTWCodes'!$C$8,IF(G627='SYS-BTWCodes'!$A$9,'SYS-BTWCodes'!$C$9,IF(G627='SYS-BTWCodes'!$A$10,'SYS-BTWCodes'!$C$10,IF(G627='SYS-BTWCodes'!$A$11,'SYS-BTWCodes'!$C$11,""))))))))</f>
        <v/>
      </c>
      <c r="I627" s="4" t="str">
        <f t="shared" si="14"/>
        <v/>
      </c>
    </row>
    <row r="628" spans="1:9">
      <c r="A628" s="5" t="str">
        <f t="shared" si="15"/>
        <v/>
      </c>
      <c r="H628" s="9" t="str">
        <f>IF(G628='SYS-BTWCodes'!$A$4,'SYS-BTWCodes'!$C$4,IF(G628='SYS-BTWCodes'!$A$5,'SYS-BTWCodes'!$C$5,IF(G628='SYS-BTWCodes'!$A$6,'SYS-BTWCodes'!$C$6,IF(G628='SYS-BTWCodes'!$A$7,'SYS-BTWCodes'!$C$7,IF(G628='SYS-BTWCodes'!$A$8,'SYS-BTWCodes'!$C$8,IF(G628='SYS-BTWCodes'!$A$9,'SYS-BTWCodes'!$C$9,IF(G628='SYS-BTWCodes'!$A$10,'SYS-BTWCodes'!$C$10,IF(G628='SYS-BTWCodes'!$A$11,'SYS-BTWCodes'!$C$11,""))))))))</f>
        <v/>
      </c>
      <c r="I628" s="4" t="str">
        <f t="shared" si="14"/>
        <v/>
      </c>
    </row>
    <row r="629" spans="1:9">
      <c r="A629" s="5" t="str">
        <f t="shared" si="15"/>
        <v/>
      </c>
      <c r="H629" s="9" t="str">
        <f>IF(G629='SYS-BTWCodes'!$A$4,'SYS-BTWCodes'!$C$4,IF(G629='SYS-BTWCodes'!$A$5,'SYS-BTWCodes'!$C$5,IF(G629='SYS-BTWCodes'!$A$6,'SYS-BTWCodes'!$C$6,IF(G629='SYS-BTWCodes'!$A$7,'SYS-BTWCodes'!$C$7,IF(G629='SYS-BTWCodes'!$A$8,'SYS-BTWCodes'!$C$8,IF(G629='SYS-BTWCodes'!$A$9,'SYS-BTWCodes'!$C$9,IF(G629='SYS-BTWCodes'!$A$10,'SYS-BTWCodes'!$C$10,IF(G629='SYS-BTWCodes'!$A$11,'SYS-BTWCodes'!$C$11,""))))))))</f>
        <v/>
      </c>
      <c r="I629" s="4" t="str">
        <f t="shared" si="14"/>
        <v/>
      </c>
    </row>
    <row r="630" spans="1:9">
      <c r="A630" s="5" t="str">
        <f t="shared" si="15"/>
        <v/>
      </c>
      <c r="H630" s="9" t="str">
        <f>IF(G630='SYS-BTWCodes'!$A$4,'SYS-BTWCodes'!$C$4,IF(G630='SYS-BTWCodes'!$A$5,'SYS-BTWCodes'!$C$5,IF(G630='SYS-BTWCodes'!$A$6,'SYS-BTWCodes'!$C$6,IF(G630='SYS-BTWCodes'!$A$7,'SYS-BTWCodes'!$C$7,IF(G630='SYS-BTWCodes'!$A$8,'SYS-BTWCodes'!$C$8,IF(G630='SYS-BTWCodes'!$A$9,'SYS-BTWCodes'!$C$9,IF(G630='SYS-BTWCodes'!$A$10,'SYS-BTWCodes'!$C$10,IF(G630='SYS-BTWCodes'!$A$11,'SYS-BTWCodes'!$C$11,""))))))))</f>
        <v/>
      </c>
      <c r="I630" s="4" t="str">
        <f t="shared" si="14"/>
        <v/>
      </c>
    </row>
    <row r="631" spans="1:9">
      <c r="A631" s="5" t="str">
        <f t="shared" si="15"/>
        <v/>
      </c>
      <c r="H631" s="9" t="str">
        <f>IF(G631='SYS-BTWCodes'!$A$4,'SYS-BTWCodes'!$C$4,IF(G631='SYS-BTWCodes'!$A$5,'SYS-BTWCodes'!$C$5,IF(G631='SYS-BTWCodes'!$A$6,'SYS-BTWCodes'!$C$6,IF(G631='SYS-BTWCodes'!$A$7,'SYS-BTWCodes'!$C$7,IF(G631='SYS-BTWCodes'!$A$8,'SYS-BTWCodes'!$C$8,IF(G631='SYS-BTWCodes'!$A$9,'SYS-BTWCodes'!$C$9,IF(G631='SYS-BTWCodes'!$A$10,'SYS-BTWCodes'!$C$10,IF(G631='SYS-BTWCodes'!$A$11,'SYS-BTWCodes'!$C$11,""))))))))</f>
        <v/>
      </c>
      <c r="I631" s="4" t="str">
        <f t="shared" si="14"/>
        <v/>
      </c>
    </row>
    <row r="632" spans="1:9">
      <c r="A632" s="5" t="str">
        <f t="shared" si="15"/>
        <v/>
      </c>
      <c r="H632" s="9" t="str">
        <f>IF(G632='SYS-BTWCodes'!$A$4,'SYS-BTWCodes'!$C$4,IF(G632='SYS-BTWCodes'!$A$5,'SYS-BTWCodes'!$C$5,IF(G632='SYS-BTWCodes'!$A$6,'SYS-BTWCodes'!$C$6,IF(G632='SYS-BTWCodes'!$A$7,'SYS-BTWCodes'!$C$7,IF(G632='SYS-BTWCodes'!$A$8,'SYS-BTWCodes'!$C$8,IF(G632='SYS-BTWCodes'!$A$9,'SYS-BTWCodes'!$C$9,IF(G632='SYS-BTWCodes'!$A$10,'SYS-BTWCodes'!$C$10,IF(G632='SYS-BTWCodes'!$A$11,'SYS-BTWCodes'!$C$11,""))))))))</f>
        <v/>
      </c>
      <c r="I632" s="4" t="str">
        <f t="shared" si="14"/>
        <v/>
      </c>
    </row>
    <row r="633" spans="1:9">
      <c r="A633" s="5" t="str">
        <f t="shared" si="15"/>
        <v/>
      </c>
      <c r="H633" s="9" t="str">
        <f>IF(G633='SYS-BTWCodes'!$A$4,'SYS-BTWCodes'!$C$4,IF(G633='SYS-BTWCodes'!$A$5,'SYS-BTWCodes'!$C$5,IF(G633='SYS-BTWCodes'!$A$6,'SYS-BTWCodes'!$C$6,IF(G633='SYS-BTWCodes'!$A$7,'SYS-BTWCodes'!$C$7,IF(G633='SYS-BTWCodes'!$A$8,'SYS-BTWCodes'!$C$8,IF(G633='SYS-BTWCodes'!$A$9,'SYS-BTWCodes'!$C$9,IF(G633='SYS-BTWCodes'!$A$10,'SYS-BTWCodes'!$C$10,IF(G633='SYS-BTWCodes'!$A$11,'SYS-BTWCodes'!$C$11,""))))))))</f>
        <v/>
      </c>
      <c r="I633" s="4" t="str">
        <f t="shared" si="14"/>
        <v/>
      </c>
    </row>
    <row r="634" spans="1:9">
      <c r="A634" s="5" t="str">
        <f t="shared" si="15"/>
        <v/>
      </c>
      <c r="H634" s="9" t="str">
        <f>IF(G634='SYS-BTWCodes'!$A$4,'SYS-BTWCodes'!$C$4,IF(G634='SYS-BTWCodes'!$A$5,'SYS-BTWCodes'!$C$5,IF(G634='SYS-BTWCodes'!$A$6,'SYS-BTWCodes'!$C$6,IF(G634='SYS-BTWCodes'!$A$7,'SYS-BTWCodes'!$C$7,IF(G634='SYS-BTWCodes'!$A$8,'SYS-BTWCodes'!$C$8,IF(G634='SYS-BTWCodes'!$A$9,'SYS-BTWCodes'!$C$9,IF(G634='SYS-BTWCodes'!$A$10,'SYS-BTWCodes'!$C$10,IF(G634='SYS-BTWCodes'!$A$11,'SYS-BTWCodes'!$C$11,""))))))))</f>
        <v/>
      </c>
      <c r="I634" s="4" t="str">
        <f t="shared" si="14"/>
        <v/>
      </c>
    </row>
    <row r="635" spans="1:9">
      <c r="A635" s="5" t="str">
        <f t="shared" si="15"/>
        <v/>
      </c>
      <c r="H635" s="9" t="str">
        <f>IF(G635='SYS-BTWCodes'!$A$4,'SYS-BTWCodes'!$C$4,IF(G635='SYS-BTWCodes'!$A$5,'SYS-BTWCodes'!$C$5,IF(G635='SYS-BTWCodes'!$A$6,'SYS-BTWCodes'!$C$6,IF(G635='SYS-BTWCodes'!$A$7,'SYS-BTWCodes'!$C$7,IF(G635='SYS-BTWCodes'!$A$8,'SYS-BTWCodes'!$C$8,IF(G635='SYS-BTWCodes'!$A$9,'SYS-BTWCodes'!$C$9,IF(G635='SYS-BTWCodes'!$A$10,'SYS-BTWCodes'!$C$10,IF(G635='SYS-BTWCodes'!$A$11,'SYS-BTWCodes'!$C$11,""))))))))</f>
        <v/>
      </c>
      <c r="I635" s="4" t="str">
        <f t="shared" si="14"/>
        <v/>
      </c>
    </row>
    <row r="636" spans="1:9">
      <c r="A636" s="5" t="str">
        <f t="shared" si="15"/>
        <v/>
      </c>
      <c r="H636" s="9" t="str">
        <f>IF(G636='SYS-BTWCodes'!$A$4,'SYS-BTWCodes'!$C$4,IF(G636='SYS-BTWCodes'!$A$5,'SYS-BTWCodes'!$C$5,IF(G636='SYS-BTWCodes'!$A$6,'SYS-BTWCodes'!$C$6,IF(G636='SYS-BTWCodes'!$A$7,'SYS-BTWCodes'!$C$7,IF(G636='SYS-BTWCodes'!$A$8,'SYS-BTWCodes'!$C$8,IF(G636='SYS-BTWCodes'!$A$9,'SYS-BTWCodes'!$C$9,IF(G636='SYS-BTWCodes'!$A$10,'SYS-BTWCodes'!$C$10,IF(G636='SYS-BTWCodes'!$A$11,'SYS-BTWCodes'!$C$11,""))))))))</f>
        <v/>
      </c>
      <c r="I636" s="4" t="str">
        <f t="shared" si="14"/>
        <v/>
      </c>
    </row>
    <row r="637" spans="1:9">
      <c r="A637" s="5" t="str">
        <f t="shared" si="15"/>
        <v/>
      </c>
      <c r="H637" s="9" t="str">
        <f>IF(G637='SYS-BTWCodes'!$A$4,'SYS-BTWCodes'!$C$4,IF(G637='SYS-BTWCodes'!$A$5,'SYS-BTWCodes'!$C$5,IF(G637='SYS-BTWCodes'!$A$6,'SYS-BTWCodes'!$C$6,IF(G637='SYS-BTWCodes'!$A$7,'SYS-BTWCodes'!$C$7,IF(G637='SYS-BTWCodes'!$A$8,'SYS-BTWCodes'!$C$8,IF(G637='SYS-BTWCodes'!$A$9,'SYS-BTWCodes'!$C$9,IF(G637='SYS-BTWCodes'!$A$10,'SYS-BTWCodes'!$C$10,IF(G637='SYS-BTWCodes'!$A$11,'SYS-BTWCodes'!$C$11,""))))))))</f>
        <v/>
      </c>
      <c r="I637" s="4" t="str">
        <f t="shared" si="14"/>
        <v/>
      </c>
    </row>
    <row r="638" spans="1:9">
      <c r="A638" s="5" t="str">
        <f t="shared" si="15"/>
        <v/>
      </c>
      <c r="H638" s="9" t="str">
        <f>IF(G638='SYS-BTWCodes'!$A$4,'SYS-BTWCodes'!$C$4,IF(G638='SYS-BTWCodes'!$A$5,'SYS-BTWCodes'!$C$5,IF(G638='SYS-BTWCodes'!$A$6,'SYS-BTWCodes'!$C$6,IF(G638='SYS-BTWCodes'!$A$7,'SYS-BTWCodes'!$C$7,IF(G638='SYS-BTWCodes'!$A$8,'SYS-BTWCodes'!$C$8,IF(G638='SYS-BTWCodes'!$A$9,'SYS-BTWCodes'!$C$9,IF(G638='SYS-BTWCodes'!$A$10,'SYS-BTWCodes'!$C$10,IF(G638='SYS-BTWCodes'!$A$11,'SYS-BTWCodes'!$C$11,""))))))))</f>
        <v/>
      </c>
      <c r="I638" s="4" t="str">
        <f t="shared" si="14"/>
        <v/>
      </c>
    </row>
    <row r="639" spans="1:9">
      <c r="A639" s="5" t="str">
        <f t="shared" si="15"/>
        <v/>
      </c>
      <c r="H639" s="9" t="str">
        <f>IF(G639='SYS-BTWCodes'!$A$4,'SYS-BTWCodes'!$C$4,IF(G639='SYS-BTWCodes'!$A$5,'SYS-BTWCodes'!$C$5,IF(G639='SYS-BTWCodes'!$A$6,'SYS-BTWCodes'!$C$6,IF(G639='SYS-BTWCodes'!$A$7,'SYS-BTWCodes'!$C$7,IF(G639='SYS-BTWCodes'!$A$8,'SYS-BTWCodes'!$C$8,IF(G639='SYS-BTWCodes'!$A$9,'SYS-BTWCodes'!$C$9,IF(G639='SYS-BTWCodes'!$A$10,'SYS-BTWCodes'!$C$10,IF(G639='SYS-BTWCodes'!$A$11,'SYS-BTWCodes'!$C$11,""))))))))</f>
        <v/>
      </c>
      <c r="I639" s="4" t="str">
        <f t="shared" si="14"/>
        <v/>
      </c>
    </row>
    <row r="640" spans="1:9">
      <c r="A640" s="5" t="str">
        <f t="shared" si="15"/>
        <v/>
      </c>
      <c r="H640" s="9" t="str">
        <f>IF(G640='SYS-BTWCodes'!$A$4,'SYS-BTWCodes'!$C$4,IF(G640='SYS-BTWCodes'!$A$5,'SYS-BTWCodes'!$C$5,IF(G640='SYS-BTWCodes'!$A$6,'SYS-BTWCodes'!$C$6,IF(G640='SYS-BTWCodes'!$A$7,'SYS-BTWCodes'!$C$7,IF(G640='SYS-BTWCodes'!$A$8,'SYS-BTWCodes'!$C$8,IF(G640='SYS-BTWCodes'!$A$9,'SYS-BTWCodes'!$C$9,IF(G640='SYS-BTWCodes'!$A$10,'SYS-BTWCodes'!$C$10,IF(G640='SYS-BTWCodes'!$A$11,'SYS-BTWCodes'!$C$11,""))))))))</f>
        <v/>
      </c>
      <c r="I640" s="4" t="str">
        <f t="shared" ref="I640:I703" si="16">IF(H640="","",ROUND((F640*(H640/100)),2))</f>
        <v/>
      </c>
    </row>
    <row r="641" spans="1:9">
      <c r="A641" s="5" t="str">
        <f t="shared" si="15"/>
        <v/>
      </c>
      <c r="H641" s="9" t="str">
        <f>IF(G641='SYS-BTWCodes'!$A$4,'SYS-BTWCodes'!$C$4,IF(G641='SYS-BTWCodes'!$A$5,'SYS-BTWCodes'!$C$5,IF(G641='SYS-BTWCodes'!$A$6,'SYS-BTWCodes'!$C$6,IF(G641='SYS-BTWCodes'!$A$7,'SYS-BTWCodes'!$C$7,IF(G641='SYS-BTWCodes'!$A$8,'SYS-BTWCodes'!$C$8,IF(G641='SYS-BTWCodes'!$A$9,'SYS-BTWCodes'!$C$9,IF(G641='SYS-BTWCodes'!$A$10,'SYS-BTWCodes'!$C$10,IF(G641='SYS-BTWCodes'!$A$11,'SYS-BTWCodes'!$C$11,""))))))))</f>
        <v/>
      </c>
      <c r="I641" s="4" t="str">
        <f t="shared" si="16"/>
        <v/>
      </c>
    </row>
    <row r="642" spans="1:9">
      <c r="A642" s="5" t="str">
        <f t="shared" si="15"/>
        <v/>
      </c>
      <c r="H642" s="9" t="str">
        <f>IF(G642='SYS-BTWCodes'!$A$4,'SYS-BTWCodes'!$C$4,IF(G642='SYS-BTWCodes'!$A$5,'SYS-BTWCodes'!$C$5,IF(G642='SYS-BTWCodes'!$A$6,'SYS-BTWCodes'!$C$6,IF(G642='SYS-BTWCodes'!$A$7,'SYS-BTWCodes'!$C$7,IF(G642='SYS-BTWCodes'!$A$8,'SYS-BTWCodes'!$C$8,IF(G642='SYS-BTWCodes'!$A$9,'SYS-BTWCodes'!$C$9,IF(G642='SYS-BTWCodes'!$A$10,'SYS-BTWCodes'!$C$10,IF(G642='SYS-BTWCodes'!$A$11,'SYS-BTWCodes'!$C$11,""))))))))</f>
        <v/>
      </c>
      <c r="I642" s="4" t="str">
        <f t="shared" si="16"/>
        <v/>
      </c>
    </row>
    <row r="643" spans="1:9">
      <c r="A643" s="5" t="str">
        <f t="shared" si="15"/>
        <v/>
      </c>
      <c r="H643" s="9" t="str">
        <f>IF(G643='SYS-BTWCodes'!$A$4,'SYS-BTWCodes'!$C$4,IF(G643='SYS-BTWCodes'!$A$5,'SYS-BTWCodes'!$C$5,IF(G643='SYS-BTWCodes'!$A$6,'SYS-BTWCodes'!$C$6,IF(G643='SYS-BTWCodes'!$A$7,'SYS-BTWCodes'!$C$7,IF(G643='SYS-BTWCodes'!$A$8,'SYS-BTWCodes'!$C$8,IF(G643='SYS-BTWCodes'!$A$9,'SYS-BTWCodes'!$C$9,IF(G643='SYS-BTWCodes'!$A$10,'SYS-BTWCodes'!$C$10,IF(G643='SYS-BTWCodes'!$A$11,'SYS-BTWCodes'!$C$11,""))))))))</f>
        <v/>
      </c>
      <c r="I643" s="4" t="str">
        <f t="shared" si="16"/>
        <v/>
      </c>
    </row>
    <row r="644" spans="1:9">
      <c r="A644" s="5" t="str">
        <f t="shared" si="15"/>
        <v/>
      </c>
      <c r="H644" s="9" t="str">
        <f>IF(G644='SYS-BTWCodes'!$A$4,'SYS-BTWCodes'!$C$4,IF(G644='SYS-BTWCodes'!$A$5,'SYS-BTWCodes'!$C$5,IF(G644='SYS-BTWCodes'!$A$6,'SYS-BTWCodes'!$C$6,IF(G644='SYS-BTWCodes'!$A$7,'SYS-BTWCodes'!$C$7,IF(G644='SYS-BTWCodes'!$A$8,'SYS-BTWCodes'!$C$8,IF(G644='SYS-BTWCodes'!$A$9,'SYS-BTWCodes'!$C$9,IF(G644='SYS-BTWCodes'!$A$10,'SYS-BTWCodes'!$C$10,IF(G644='SYS-BTWCodes'!$A$11,'SYS-BTWCodes'!$C$11,""))))))))</f>
        <v/>
      </c>
      <c r="I644" s="4" t="str">
        <f t="shared" si="16"/>
        <v/>
      </c>
    </row>
    <row r="645" spans="1:9">
      <c r="A645" s="5" t="str">
        <f t="shared" si="15"/>
        <v/>
      </c>
      <c r="H645" s="9" t="str">
        <f>IF(G645='SYS-BTWCodes'!$A$4,'SYS-BTWCodes'!$C$4,IF(G645='SYS-BTWCodes'!$A$5,'SYS-BTWCodes'!$C$5,IF(G645='SYS-BTWCodes'!$A$6,'SYS-BTWCodes'!$C$6,IF(G645='SYS-BTWCodes'!$A$7,'SYS-BTWCodes'!$C$7,IF(G645='SYS-BTWCodes'!$A$8,'SYS-BTWCodes'!$C$8,IF(G645='SYS-BTWCodes'!$A$9,'SYS-BTWCodes'!$C$9,IF(G645='SYS-BTWCodes'!$A$10,'SYS-BTWCodes'!$C$10,IF(G645='SYS-BTWCodes'!$A$11,'SYS-BTWCodes'!$C$11,""))))))))</f>
        <v/>
      </c>
      <c r="I645" s="4" t="str">
        <f t="shared" si="16"/>
        <v/>
      </c>
    </row>
    <row r="646" spans="1:9">
      <c r="A646" s="5" t="str">
        <f t="shared" si="15"/>
        <v/>
      </c>
      <c r="H646" s="9" t="str">
        <f>IF(G646='SYS-BTWCodes'!$A$4,'SYS-BTWCodes'!$C$4,IF(G646='SYS-BTWCodes'!$A$5,'SYS-BTWCodes'!$C$5,IF(G646='SYS-BTWCodes'!$A$6,'SYS-BTWCodes'!$C$6,IF(G646='SYS-BTWCodes'!$A$7,'SYS-BTWCodes'!$C$7,IF(G646='SYS-BTWCodes'!$A$8,'SYS-BTWCodes'!$C$8,IF(G646='SYS-BTWCodes'!$A$9,'SYS-BTWCodes'!$C$9,IF(G646='SYS-BTWCodes'!$A$10,'SYS-BTWCodes'!$C$10,IF(G646='SYS-BTWCodes'!$A$11,'SYS-BTWCodes'!$C$11,""))))))))</f>
        <v/>
      </c>
      <c r="I646" s="4" t="str">
        <f t="shared" si="16"/>
        <v/>
      </c>
    </row>
    <row r="647" spans="1:9">
      <c r="A647" s="5" t="str">
        <f t="shared" si="15"/>
        <v/>
      </c>
      <c r="H647" s="9" t="str">
        <f>IF(G647='SYS-BTWCodes'!$A$4,'SYS-BTWCodes'!$C$4,IF(G647='SYS-BTWCodes'!$A$5,'SYS-BTWCodes'!$C$5,IF(G647='SYS-BTWCodes'!$A$6,'SYS-BTWCodes'!$C$6,IF(G647='SYS-BTWCodes'!$A$7,'SYS-BTWCodes'!$C$7,IF(G647='SYS-BTWCodes'!$A$8,'SYS-BTWCodes'!$C$8,IF(G647='SYS-BTWCodes'!$A$9,'SYS-BTWCodes'!$C$9,IF(G647='SYS-BTWCodes'!$A$10,'SYS-BTWCodes'!$C$10,IF(G647='SYS-BTWCodes'!$A$11,'SYS-BTWCodes'!$C$11,""))))))))</f>
        <v/>
      </c>
      <c r="I647" s="4" t="str">
        <f t="shared" si="16"/>
        <v/>
      </c>
    </row>
    <row r="648" spans="1:9">
      <c r="A648" s="5" t="str">
        <f t="shared" si="15"/>
        <v/>
      </c>
      <c r="H648" s="9" t="str">
        <f>IF(G648='SYS-BTWCodes'!$A$4,'SYS-BTWCodes'!$C$4,IF(G648='SYS-BTWCodes'!$A$5,'SYS-BTWCodes'!$C$5,IF(G648='SYS-BTWCodes'!$A$6,'SYS-BTWCodes'!$C$6,IF(G648='SYS-BTWCodes'!$A$7,'SYS-BTWCodes'!$C$7,IF(G648='SYS-BTWCodes'!$A$8,'SYS-BTWCodes'!$C$8,IF(G648='SYS-BTWCodes'!$A$9,'SYS-BTWCodes'!$C$9,IF(G648='SYS-BTWCodes'!$A$10,'SYS-BTWCodes'!$C$10,IF(G648='SYS-BTWCodes'!$A$11,'SYS-BTWCodes'!$C$11,""))))))))</f>
        <v/>
      </c>
      <c r="I648" s="4" t="str">
        <f t="shared" si="16"/>
        <v/>
      </c>
    </row>
    <row r="649" spans="1:9">
      <c r="A649" s="5" t="str">
        <f t="shared" si="15"/>
        <v/>
      </c>
      <c r="H649" s="9" t="str">
        <f>IF(G649='SYS-BTWCodes'!$A$4,'SYS-BTWCodes'!$C$4,IF(G649='SYS-BTWCodes'!$A$5,'SYS-BTWCodes'!$C$5,IF(G649='SYS-BTWCodes'!$A$6,'SYS-BTWCodes'!$C$6,IF(G649='SYS-BTWCodes'!$A$7,'SYS-BTWCodes'!$C$7,IF(G649='SYS-BTWCodes'!$A$8,'SYS-BTWCodes'!$C$8,IF(G649='SYS-BTWCodes'!$A$9,'SYS-BTWCodes'!$C$9,IF(G649='SYS-BTWCodes'!$A$10,'SYS-BTWCodes'!$C$10,IF(G649='SYS-BTWCodes'!$A$11,'SYS-BTWCodes'!$C$11,""))))))))</f>
        <v/>
      </c>
      <c r="I649" s="4" t="str">
        <f t="shared" si="16"/>
        <v/>
      </c>
    </row>
    <row r="650" spans="1:9">
      <c r="A650" s="5" t="str">
        <f t="shared" si="15"/>
        <v/>
      </c>
      <c r="H650" s="9" t="str">
        <f>IF(G650='SYS-BTWCodes'!$A$4,'SYS-BTWCodes'!$C$4,IF(G650='SYS-BTWCodes'!$A$5,'SYS-BTWCodes'!$C$5,IF(G650='SYS-BTWCodes'!$A$6,'SYS-BTWCodes'!$C$6,IF(G650='SYS-BTWCodes'!$A$7,'SYS-BTWCodes'!$C$7,IF(G650='SYS-BTWCodes'!$A$8,'SYS-BTWCodes'!$C$8,IF(G650='SYS-BTWCodes'!$A$9,'SYS-BTWCodes'!$C$9,IF(G650='SYS-BTWCodes'!$A$10,'SYS-BTWCodes'!$C$10,IF(G650='SYS-BTWCodes'!$A$11,'SYS-BTWCodes'!$C$11,""))))))))</f>
        <v/>
      </c>
      <c r="I650" s="4" t="str">
        <f t="shared" si="16"/>
        <v/>
      </c>
    </row>
    <row r="651" spans="1:9">
      <c r="A651" s="5" t="str">
        <f t="shared" si="15"/>
        <v/>
      </c>
      <c r="H651" s="9" t="str">
        <f>IF(G651='SYS-BTWCodes'!$A$4,'SYS-BTWCodes'!$C$4,IF(G651='SYS-BTWCodes'!$A$5,'SYS-BTWCodes'!$C$5,IF(G651='SYS-BTWCodes'!$A$6,'SYS-BTWCodes'!$C$6,IF(G651='SYS-BTWCodes'!$A$7,'SYS-BTWCodes'!$C$7,IF(G651='SYS-BTWCodes'!$A$8,'SYS-BTWCodes'!$C$8,IF(G651='SYS-BTWCodes'!$A$9,'SYS-BTWCodes'!$C$9,IF(G651='SYS-BTWCodes'!$A$10,'SYS-BTWCodes'!$C$10,IF(G651='SYS-BTWCodes'!$A$11,'SYS-BTWCodes'!$C$11,""))))))))</f>
        <v/>
      </c>
      <c r="I651" s="4" t="str">
        <f t="shared" si="16"/>
        <v/>
      </c>
    </row>
    <row r="652" spans="1:9">
      <c r="A652" s="5" t="str">
        <f t="shared" si="15"/>
        <v/>
      </c>
      <c r="H652" s="9" t="str">
        <f>IF(G652='SYS-BTWCodes'!$A$4,'SYS-BTWCodes'!$C$4,IF(G652='SYS-BTWCodes'!$A$5,'SYS-BTWCodes'!$C$5,IF(G652='SYS-BTWCodes'!$A$6,'SYS-BTWCodes'!$C$6,IF(G652='SYS-BTWCodes'!$A$7,'SYS-BTWCodes'!$C$7,IF(G652='SYS-BTWCodes'!$A$8,'SYS-BTWCodes'!$C$8,IF(G652='SYS-BTWCodes'!$A$9,'SYS-BTWCodes'!$C$9,IF(G652='SYS-BTWCodes'!$A$10,'SYS-BTWCodes'!$C$10,IF(G652='SYS-BTWCodes'!$A$11,'SYS-BTWCodes'!$C$11,""))))))))</f>
        <v/>
      </c>
      <c r="I652" s="4" t="str">
        <f t="shared" si="16"/>
        <v/>
      </c>
    </row>
    <row r="653" spans="1:9">
      <c r="A653" s="5" t="str">
        <f t="shared" si="15"/>
        <v/>
      </c>
      <c r="H653" s="9" t="str">
        <f>IF(G653='SYS-BTWCodes'!$A$4,'SYS-BTWCodes'!$C$4,IF(G653='SYS-BTWCodes'!$A$5,'SYS-BTWCodes'!$C$5,IF(G653='SYS-BTWCodes'!$A$6,'SYS-BTWCodes'!$C$6,IF(G653='SYS-BTWCodes'!$A$7,'SYS-BTWCodes'!$C$7,IF(G653='SYS-BTWCodes'!$A$8,'SYS-BTWCodes'!$C$8,IF(G653='SYS-BTWCodes'!$A$9,'SYS-BTWCodes'!$C$9,IF(G653='SYS-BTWCodes'!$A$10,'SYS-BTWCodes'!$C$10,IF(G653='SYS-BTWCodes'!$A$11,'SYS-BTWCodes'!$C$11,""))))))))</f>
        <v/>
      </c>
      <c r="I653" s="4" t="str">
        <f t="shared" si="16"/>
        <v/>
      </c>
    </row>
    <row r="654" spans="1:9">
      <c r="A654" s="5" t="str">
        <f t="shared" si="15"/>
        <v/>
      </c>
      <c r="H654" s="9" t="str">
        <f>IF(G654='SYS-BTWCodes'!$A$4,'SYS-BTWCodes'!$C$4,IF(G654='SYS-BTWCodes'!$A$5,'SYS-BTWCodes'!$C$5,IF(G654='SYS-BTWCodes'!$A$6,'SYS-BTWCodes'!$C$6,IF(G654='SYS-BTWCodes'!$A$7,'SYS-BTWCodes'!$C$7,IF(G654='SYS-BTWCodes'!$A$8,'SYS-BTWCodes'!$C$8,IF(G654='SYS-BTWCodes'!$A$9,'SYS-BTWCodes'!$C$9,IF(G654='SYS-BTWCodes'!$A$10,'SYS-BTWCodes'!$C$10,IF(G654='SYS-BTWCodes'!$A$11,'SYS-BTWCodes'!$C$11,""))))))))</f>
        <v/>
      </c>
      <c r="I654" s="4" t="str">
        <f t="shared" si="16"/>
        <v/>
      </c>
    </row>
    <row r="655" spans="1:9">
      <c r="A655" s="5" t="str">
        <f t="shared" si="15"/>
        <v/>
      </c>
      <c r="H655" s="9" t="str">
        <f>IF(G655='SYS-BTWCodes'!$A$4,'SYS-BTWCodes'!$C$4,IF(G655='SYS-BTWCodes'!$A$5,'SYS-BTWCodes'!$C$5,IF(G655='SYS-BTWCodes'!$A$6,'SYS-BTWCodes'!$C$6,IF(G655='SYS-BTWCodes'!$A$7,'SYS-BTWCodes'!$C$7,IF(G655='SYS-BTWCodes'!$A$8,'SYS-BTWCodes'!$C$8,IF(G655='SYS-BTWCodes'!$A$9,'SYS-BTWCodes'!$C$9,IF(G655='SYS-BTWCodes'!$A$10,'SYS-BTWCodes'!$C$10,IF(G655='SYS-BTWCodes'!$A$11,'SYS-BTWCodes'!$C$11,""))))))))</f>
        <v/>
      </c>
      <c r="I655" s="4" t="str">
        <f t="shared" si="16"/>
        <v/>
      </c>
    </row>
    <row r="656" spans="1:9">
      <c r="A656" s="5" t="str">
        <f t="shared" si="15"/>
        <v/>
      </c>
      <c r="H656" s="9" t="str">
        <f>IF(G656='SYS-BTWCodes'!$A$4,'SYS-BTWCodes'!$C$4,IF(G656='SYS-BTWCodes'!$A$5,'SYS-BTWCodes'!$C$5,IF(G656='SYS-BTWCodes'!$A$6,'SYS-BTWCodes'!$C$6,IF(G656='SYS-BTWCodes'!$A$7,'SYS-BTWCodes'!$C$7,IF(G656='SYS-BTWCodes'!$A$8,'SYS-BTWCodes'!$C$8,IF(G656='SYS-BTWCodes'!$A$9,'SYS-BTWCodes'!$C$9,IF(G656='SYS-BTWCodes'!$A$10,'SYS-BTWCodes'!$C$10,IF(G656='SYS-BTWCodes'!$A$11,'SYS-BTWCodes'!$C$11,""))))))))</f>
        <v/>
      </c>
      <c r="I656" s="4" t="str">
        <f t="shared" si="16"/>
        <v/>
      </c>
    </row>
    <row r="657" spans="1:9">
      <c r="A657" s="5" t="str">
        <f t="shared" si="15"/>
        <v/>
      </c>
      <c r="H657" s="9" t="str">
        <f>IF(G657='SYS-BTWCodes'!$A$4,'SYS-BTWCodes'!$C$4,IF(G657='SYS-BTWCodes'!$A$5,'SYS-BTWCodes'!$C$5,IF(G657='SYS-BTWCodes'!$A$6,'SYS-BTWCodes'!$C$6,IF(G657='SYS-BTWCodes'!$A$7,'SYS-BTWCodes'!$C$7,IF(G657='SYS-BTWCodes'!$A$8,'SYS-BTWCodes'!$C$8,IF(G657='SYS-BTWCodes'!$A$9,'SYS-BTWCodes'!$C$9,IF(G657='SYS-BTWCodes'!$A$10,'SYS-BTWCodes'!$C$10,IF(G657='SYS-BTWCodes'!$A$11,'SYS-BTWCodes'!$C$11,""))))))))</f>
        <v/>
      </c>
      <c r="I657" s="4" t="str">
        <f t="shared" si="16"/>
        <v/>
      </c>
    </row>
    <row r="658" spans="1:9">
      <c r="A658" s="5" t="str">
        <f t="shared" si="15"/>
        <v/>
      </c>
      <c r="H658" s="9" t="str">
        <f>IF(G658='SYS-BTWCodes'!$A$4,'SYS-BTWCodes'!$C$4,IF(G658='SYS-BTWCodes'!$A$5,'SYS-BTWCodes'!$C$5,IF(G658='SYS-BTWCodes'!$A$6,'SYS-BTWCodes'!$C$6,IF(G658='SYS-BTWCodes'!$A$7,'SYS-BTWCodes'!$C$7,IF(G658='SYS-BTWCodes'!$A$8,'SYS-BTWCodes'!$C$8,IF(G658='SYS-BTWCodes'!$A$9,'SYS-BTWCodes'!$C$9,IF(G658='SYS-BTWCodes'!$A$10,'SYS-BTWCodes'!$C$10,IF(G658='SYS-BTWCodes'!$A$11,'SYS-BTWCodes'!$C$11,""))))))))</f>
        <v/>
      </c>
      <c r="I658" s="4" t="str">
        <f t="shared" si="16"/>
        <v/>
      </c>
    </row>
    <row r="659" spans="1:9">
      <c r="A659" s="5" t="str">
        <f t="shared" si="15"/>
        <v/>
      </c>
      <c r="H659" s="9" t="str">
        <f>IF(G659='SYS-BTWCodes'!$A$4,'SYS-BTWCodes'!$C$4,IF(G659='SYS-BTWCodes'!$A$5,'SYS-BTWCodes'!$C$5,IF(G659='SYS-BTWCodes'!$A$6,'SYS-BTWCodes'!$C$6,IF(G659='SYS-BTWCodes'!$A$7,'SYS-BTWCodes'!$C$7,IF(G659='SYS-BTWCodes'!$A$8,'SYS-BTWCodes'!$C$8,IF(G659='SYS-BTWCodes'!$A$9,'SYS-BTWCodes'!$C$9,IF(G659='SYS-BTWCodes'!$A$10,'SYS-BTWCodes'!$C$10,IF(G659='SYS-BTWCodes'!$A$11,'SYS-BTWCodes'!$C$11,""))))))))</f>
        <v/>
      </c>
      <c r="I659" s="4" t="str">
        <f t="shared" si="16"/>
        <v/>
      </c>
    </row>
    <row r="660" spans="1:9">
      <c r="A660" s="5" t="str">
        <f t="shared" si="15"/>
        <v/>
      </c>
      <c r="H660" s="9" t="str">
        <f>IF(G660='SYS-BTWCodes'!$A$4,'SYS-BTWCodes'!$C$4,IF(G660='SYS-BTWCodes'!$A$5,'SYS-BTWCodes'!$C$5,IF(G660='SYS-BTWCodes'!$A$6,'SYS-BTWCodes'!$C$6,IF(G660='SYS-BTWCodes'!$A$7,'SYS-BTWCodes'!$C$7,IF(G660='SYS-BTWCodes'!$A$8,'SYS-BTWCodes'!$C$8,IF(G660='SYS-BTWCodes'!$A$9,'SYS-BTWCodes'!$C$9,IF(G660='SYS-BTWCodes'!$A$10,'SYS-BTWCodes'!$C$10,IF(G660='SYS-BTWCodes'!$A$11,'SYS-BTWCodes'!$C$11,""))))))))</f>
        <v/>
      </c>
      <c r="I660" s="4" t="str">
        <f t="shared" si="16"/>
        <v/>
      </c>
    </row>
    <row r="661" spans="1:9">
      <c r="A661" s="5" t="str">
        <f t="shared" si="15"/>
        <v/>
      </c>
      <c r="H661" s="9" t="str">
        <f>IF(G661='SYS-BTWCodes'!$A$4,'SYS-BTWCodes'!$C$4,IF(G661='SYS-BTWCodes'!$A$5,'SYS-BTWCodes'!$C$5,IF(G661='SYS-BTWCodes'!$A$6,'SYS-BTWCodes'!$C$6,IF(G661='SYS-BTWCodes'!$A$7,'SYS-BTWCodes'!$C$7,IF(G661='SYS-BTWCodes'!$A$8,'SYS-BTWCodes'!$C$8,IF(G661='SYS-BTWCodes'!$A$9,'SYS-BTWCodes'!$C$9,IF(G661='SYS-BTWCodes'!$A$10,'SYS-BTWCodes'!$C$10,IF(G661='SYS-BTWCodes'!$A$11,'SYS-BTWCodes'!$C$11,""))))))))</f>
        <v/>
      </c>
      <c r="I661" s="4" t="str">
        <f t="shared" si="16"/>
        <v/>
      </c>
    </row>
    <row r="662" spans="1:9">
      <c r="A662" s="5" t="str">
        <f t="shared" si="15"/>
        <v/>
      </c>
      <c r="H662" s="9" t="str">
        <f>IF(G662='SYS-BTWCodes'!$A$4,'SYS-BTWCodes'!$C$4,IF(G662='SYS-BTWCodes'!$A$5,'SYS-BTWCodes'!$C$5,IF(G662='SYS-BTWCodes'!$A$6,'SYS-BTWCodes'!$C$6,IF(G662='SYS-BTWCodes'!$A$7,'SYS-BTWCodes'!$C$7,IF(G662='SYS-BTWCodes'!$A$8,'SYS-BTWCodes'!$C$8,IF(G662='SYS-BTWCodes'!$A$9,'SYS-BTWCodes'!$C$9,IF(G662='SYS-BTWCodes'!$A$10,'SYS-BTWCodes'!$C$10,IF(G662='SYS-BTWCodes'!$A$11,'SYS-BTWCodes'!$C$11,""))))))))</f>
        <v/>
      </c>
      <c r="I662" s="4" t="str">
        <f t="shared" si="16"/>
        <v/>
      </c>
    </row>
    <row r="663" spans="1:9">
      <c r="A663" s="5" t="str">
        <f t="shared" si="15"/>
        <v/>
      </c>
      <c r="H663" s="9" t="str">
        <f>IF(G663='SYS-BTWCodes'!$A$4,'SYS-BTWCodes'!$C$4,IF(G663='SYS-BTWCodes'!$A$5,'SYS-BTWCodes'!$C$5,IF(G663='SYS-BTWCodes'!$A$6,'SYS-BTWCodes'!$C$6,IF(G663='SYS-BTWCodes'!$A$7,'SYS-BTWCodes'!$C$7,IF(G663='SYS-BTWCodes'!$A$8,'SYS-BTWCodes'!$C$8,IF(G663='SYS-BTWCodes'!$A$9,'SYS-BTWCodes'!$C$9,IF(G663='SYS-BTWCodes'!$A$10,'SYS-BTWCodes'!$C$10,IF(G663='SYS-BTWCodes'!$A$11,'SYS-BTWCodes'!$C$11,""))))))))</f>
        <v/>
      </c>
      <c r="I663" s="4" t="str">
        <f t="shared" si="16"/>
        <v/>
      </c>
    </row>
    <row r="664" spans="1:9">
      <c r="A664" s="5" t="str">
        <f t="shared" si="15"/>
        <v/>
      </c>
      <c r="H664" s="9" t="str">
        <f>IF(G664='SYS-BTWCodes'!$A$4,'SYS-BTWCodes'!$C$4,IF(G664='SYS-BTWCodes'!$A$5,'SYS-BTWCodes'!$C$5,IF(G664='SYS-BTWCodes'!$A$6,'SYS-BTWCodes'!$C$6,IF(G664='SYS-BTWCodes'!$A$7,'SYS-BTWCodes'!$C$7,IF(G664='SYS-BTWCodes'!$A$8,'SYS-BTWCodes'!$C$8,IF(G664='SYS-BTWCodes'!$A$9,'SYS-BTWCodes'!$C$9,IF(G664='SYS-BTWCodes'!$A$10,'SYS-BTWCodes'!$C$10,IF(G664='SYS-BTWCodes'!$A$11,'SYS-BTWCodes'!$C$11,""))))))))</f>
        <v/>
      </c>
      <c r="I664" s="4" t="str">
        <f t="shared" si="16"/>
        <v/>
      </c>
    </row>
    <row r="665" spans="1:9">
      <c r="A665" s="5" t="str">
        <f t="shared" si="15"/>
        <v/>
      </c>
      <c r="H665" s="9" t="str">
        <f>IF(G665='SYS-BTWCodes'!$A$4,'SYS-BTWCodes'!$C$4,IF(G665='SYS-BTWCodes'!$A$5,'SYS-BTWCodes'!$C$5,IF(G665='SYS-BTWCodes'!$A$6,'SYS-BTWCodes'!$C$6,IF(G665='SYS-BTWCodes'!$A$7,'SYS-BTWCodes'!$C$7,IF(G665='SYS-BTWCodes'!$A$8,'SYS-BTWCodes'!$C$8,IF(G665='SYS-BTWCodes'!$A$9,'SYS-BTWCodes'!$C$9,IF(G665='SYS-BTWCodes'!$A$10,'SYS-BTWCodes'!$C$10,IF(G665='SYS-BTWCodes'!$A$11,'SYS-BTWCodes'!$C$11,""))))))))</f>
        <v/>
      </c>
      <c r="I665" s="4" t="str">
        <f t="shared" si="16"/>
        <v/>
      </c>
    </row>
    <row r="666" spans="1:9">
      <c r="A666" s="5" t="str">
        <f t="shared" si="15"/>
        <v/>
      </c>
      <c r="H666" s="9" t="str">
        <f>IF(G666='SYS-BTWCodes'!$A$4,'SYS-BTWCodes'!$C$4,IF(G666='SYS-BTWCodes'!$A$5,'SYS-BTWCodes'!$C$5,IF(G666='SYS-BTWCodes'!$A$6,'SYS-BTWCodes'!$C$6,IF(G666='SYS-BTWCodes'!$A$7,'SYS-BTWCodes'!$C$7,IF(G666='SYS-BTWCodes'!$A$8,'SYS-BTWCodes'!$C$8,IF(G666='SYS-BTWCodes'!$A$9,'SYS-BTWCodes'!$C$9,IF(G666='SYS-BTWCodes'!$A$10,'SYS-BTWCodes'!$C$10,IF(G666='SYS-BTWCodes'!$A$11,'SYS-BTWCodes'!$C$11,""))))))))</f>
        <v/>
      </c>
      <c r="I666" s="4" t="str">
        <f t="shared" si="16"/>
        <v/>
      </c>
    </row>
    <row r="667" spans="1:9">
      <c r="A667" s="5" t="str">
        <f t="shared" si="15"/>
        <v/>
      </c>
      <c r="H667" s="9" t="str">
        <f>IF(G667='SYS-BTWCodes'!$A$4,'SYS-BTWCodes'!$C$4,IF(G667='SYS-BTWCodes'!$A$5,'SYS-BTWCodes'!$C$5,IF(G667='SYS-BTWCodes'!$A$6,'SYS-BTWCodes'!$C$6,IF(G667='SYS-BTWCodes'!$A$7,'SYS-BTWCodes'!$C$7,IF(G667='SYS-BTWCodes'!$A$8,'SYS-BTWCodes'!$C$8,IF(G667='SYS-BTWCodes'!$A$9,'SYS-BTWCodes'!$C$9,IF(G667='SYS-BTWCodes'!$A$10,'SYS-BTWCodes'!$C$10,IF(G667='SYS-BTWCodes'!$A$11,'SYS-BTWCodes'!$C$11,""))))))))</f>
        <v/>
      </c>
      <c r="I667" s="4" t="str">
        <f t="shared" si="16"/>
        <v/>
      </c>
    </row>
    <row r="668" spans="1:9">
      <c r="A668" s="5" t="str">
        <f t="shared" si="15"/>
        <v/>
      </c>
      <c r="H668" s="9" t="str">
        <f>IF(G668='SYS-BTWCodes'!$A$4,'SYS-BTWCodes'!$C$4,IF(G668='SYS-BTWCodes'!$A$5,'SYS-BTWCodes'!$C$5,IF(G668='SYS-BTWCodes'!$A$6,'SYS-BTWCodes'!$C$6,IF(G668='SYS-BTWCodes'!$A$7,'SYS-BTWCodes'!$C$7,IF(G668='SYS-BTWCodes'!$A$8,'SYS-BTWCodes'!$C$8,IF(G668='SYS-BTWCodes'!$A$9,'SYS-BTWCodes'!$C$9,IF(G668='SYS-BTWCodes'!$A$10,'SYS-BTWCodes'!$C$10,IF(G668='SYS-BTWCodes'!$A$11,'SYS-BTWCodes'!$C$11,""))))))))</f>
        <v/>
      </c>
      <c r="I668" s="4" t="str">
        <f t="shared" si="16"/>
        <v/>
      </c>
    </row>
    <row r="669" spans="1:9">
      <c r="A669" s="5" t="str">
        <f t="shared" si="15"/>
        <v/>
      </c>
      <c r="H669" s="9" t="str">
        <f>IF(G669='SYS-BTWCodes'!$A$4,'SYS-BTWCodes'!$C$4,IF(G669='SYS-BTWCodes'!$A$5,'SYS-BTWCodes'!$C$5,IF(G669='SYS-BTWCodes'!$A$6,'SYS-BTWCodes'!$C$6,IF(G669='SYS-BTWCodes'!$A$7,'SYS-BTWCodes'!$C$7,IF(G669='SYS-BTWCodes'!$A$8,'SYS-BTWCodes'!$C$8,IF(G669='SYS-BTWCodes'!$A$9,'SYS-BTWCodes'!$C$9,IF(G669='SYS-BTWCodes'!$A$10,'SYS-BTWCodes'!$C$10,IF(G669='SYS-BTWCodes'!$A$11,'SYS-BTWCodes'!$C$11,""))))))))</f>
        <v/>
      </c>
      <c r="I669" s="4" t="str">
        <f t="shared" si="16"/>
        <v/>
      </c>
    </row>
    <row r="670" spans="1:9">
      <c r="A670" s="5" t="str">
        <f t="shared" si="15"/>
        <v/>
      </c>
      <c r="H670" s="9" t="str">
        <f>IF(G670='SYS-BTWCodes'!$A$4,'SYS-BTWCodes'!$C$4,IF(G670='SYS-BTWCodes'!$A$5,'SYS-BTWCodes'!$C$5,IF(G670='SYS-BTWCodes'!$A$6,'SYS-BTWCodes'!$C$6,IF(G670='SYS-BTWCodes'!$A$7,'SYS-BTWCodes'!$C$7,IF(G670='SYS-BTWCodes'!$A$8,'SYS-BTWCodes'!$C$8,IF(G670='SYS-BTWCodes'!$A$9,'SYS-BTWCodes'!$C$9,IF(G670='SYS-BTWCodes'!$A$10,'SYS-BTWCodes'!$C$10,IF(G670='SYS-BTWCodes'!$A$11,'SYS-BTWCodes'!$C$11,""))))))))</f>
        <v/>
      </c>
      <c r="I670" s="4" t="str">
        <f t="shared" si="16"/>
        <v/>
      </c>
    </row>
    <row r="671" spans="1:9">
      <c r="A671" s="5" t="str">
        <f t="shared" si="15"/>
        <v/>
      </c>
      <c r="H671" s="9" t="str">
        <f>IF(G671='SYS-BTWCodes'!$A$4,'SYS-BTWCodes'!$C$4,IF(G671='SYS-BTWCodes'!$A$5,'SYS-BTWCodes'!$C$5,IF(G671='SYS-BTWCodes'!$A$6,'SYS-BTWCodes'!$C$6,IF(G671='SYS-BTWCodes'!$A$7,'SYS-BTWCodes'!$C$7,IF(G671='SYS-BTWCodes'!$A$8,'SYS-BTWCodes'!$C$8,IF(G671='SYS-BTWCodes'!$A$9,'SYS-BTWCodes'!$C$9,IF(G671='SYS-BTWCodes'!$A$10,'SYS-BTWCodes'!$C$10,IF(G671='SYS-BTWCodes'!$A$11,'SYS-BTWCodes'!$C$11,""))))))))</f>
        <v/>
      </c>
      <c r="I671" s="4" t="str">
        <f t="shared" si="16"/>
        <v/>
      </c>
    </row>
    <row r="672" spans="1:9">
      <c r="A672" s="5" t="str">
        <f t="shared" si="15"/>
        <v/>
      </c>
      <c r="H672" s="9" t="str">
        <f>IF(G672='SYS-BTWCodes'!$A$4,'SYS-BTWCodes'!$C$4,IF(G672='SYS-BTWCodes'!$A$5,'SYS-BTWCodes'!$C$5,IF(G672='SYS-BTWCodes'!$A$6,'SYS-BTWCodes'!$C$6,IF(G672='SYS-BTWCodes'!$A$7,'SYS-BTWCodes'!$C$7,IF(G672='SYS-BTWCodes'!$A$8,'SYS-BTWCodes'!$C$8,IF(G672='SYS-BTWCodes'!$A$9,'SYS-BTWCodes'!$C$9,IF(G672='SYS-BTWCodes'!$A$10,'SYS-BTWCodes'!$C$10,IF(G672='SYS-BTWCodes'!$A$11,'SYS-BTWCodes'!$C$11,""))))))))</f>
        <v/>
      </c>
      <c r="I672" s="4" t="str">
        <f t="shared" si="16"/>
        <v/>
      </c>
    </row>
    <row r="673" spans="1:9">
      <c r="A673" s="5" t="str">
        <f t="shared" si="15"/>
        <v/>
      </c>
      <c r="H673" s="9" t="str">
        <f>IF(G673='SYS-BTWCodes'!$A$4,'SYS-BTWCodes'!$C$4,IF(G673='SYS-BTWCodes'!$A$5,'SYS-BTWCodes'!$C$5,IF(G673='SYS-BTWCodes'!$A$6,'SYS-BTWCodes'!$C$6,IF(G673='SYS-BTWCodes'!$A$7,'SYS-BTWCodes'!$C$7,IF(G673='SYS-BTWCodes'!$A$8,'SYS-BTWCodes'!$C$8,IF(G673='SYS-BTWCodes'!$A$9,'SYS-BTWCodes'!$C$9,IF(G673='SYS-BTWCodes'!$A$10,'SYS-BTWCodes'!$C$10,IF(G673='SYS-BTWCodes'!$A$11,'SYS-BTWCodes'!$C$11,""))))))))</f>
        <v/>
      </c>
      <c r="I673" s="4" t="str">
        <f t="shared" si="16"/>
        <v/>
      </c>
    </row>
    <row r="674" spans="1:9">
      <c r="A674" s="5" t="str">
        <f t="shared" si="15"/>
        <v/>
      </c>
      <c r="H674" s="9" t="str">
        <f>IF(G674='SYS-BTWCodes'!$A$4,'SYS-BTWCodes'!$C$4,IF(G674='SYS-BTWCodes'!$A$5,'SYS-BTWCodes'!$C$5,IF(G674='SYS-BTWCodes'!$A$6,'SYS-BTWCodes'!$C$6,IF(G674='SYS-BTWCodes'!$A$7,'SYS-BTWCodes'!$C$7,IF(G674='SYS-BTWCodes'!$A$8,'SYS-BTWCodes'!$C$8,IF(G674='SYS-BTWCodes'!$A$9,'SYS-BTWCodes'!$C$9,IF(G674='SYS-BTWCodes'!$A$10,'SYS-BTWCodes'!$C$10,IF(G674='SYS-BTWCodes'!$A$11,'SYS-BTWCodes'!$C$11,""))))))))</f>
        <v/>
      </c>
      <c r="I674" s="4" t="str">
        <f t="shared" si="16"/>
        <v/>
      </c>
    </row>
    <row r="675" spans="1:9">
      <c r="A675" s="5" t="str">
        <f t="shared" si="15"/>
        <v/>
      </c>
      <c r="H675" s="9" t="str">
        <f>IF(G675='SYS-BTWCodes'!$A$4,'SYS-BTWCodes'!$C$4,IF(G675='SYS-BTWCodes'!$A$5,'SYS-BTWCodes'!$C$5,IF(G675='SYS-BTWCodes'!$A$6,'SYS-BTWCodes'!$C$6,IF(G675='SYS-BTWCodes'!$A$7,'SYS-BTWCodes'!$C$7,IF(G675='SYS-BTWCodes'!$A$8,'SYS-BTWCodes'!$C$8,IF(G675='SYS-BTWCodes'!$A$9,'SYS-BTWCodes'!$C$9,IF(G675='SYS-BTWCodes'!$A$10,'SYS-BTWCodes'!$C$10,IF(G675='SYS-BTWCodes'!$A$11,'SYS-BTWCodes'!$C$11,""))))))))</f>
        <v/>
      </c>
      <c r="I675" s="4" t="str">
        <f t="shared" si="16"/>
        <v/>
      </c>
    </row>
    <row r="676" spans="1:9">
      <c r="A676" s="5" t="str">
        <f t="shared" si="15"/>
        <v/>
      </c>
      <c r="H676" s="9" t="str">
        <f>IF(G676='SYS-BTWCodes'!$A$4,'SYS-BTWCodes'!$C$4,IF(G676='SYS-BTWCodes'!$A$5,'SYS-BTWCodes'!$C$5,IF(G676='SYS-BTWCodes'!$A$6,'SYS-BTWCodes'!$C$6,IF(G676='SYS-BTWCodes'!$A$7,'SYS-BTWCodes'!$C$7,IF(G676='SYS-BTWCodes'!$A$8,'SYS-BTWCodes'!$C$8,IF(G676='SYS-BTWCodes'!$A$9,'SYS-BTWCodes'!$C$9,IF(G676='SYS-BTWCodes'!$A$10,'SYS-BTWCodes'!$C$10,IF(G676='SYS-BTWCodes'!$A$11,'SYS-BTWCodes'!$C$11,""))))))))</f>
        <v/>
      </c>
      <c r="I676" s="4" t="str">
        <f t="shared" si="16"/>
        <v/>
      </c>
    </row>
    <row r="677" spans="1:9">
      <c r="A677" s="5" t="str">
        <f t="shared" si="15"/>
        <v/>
      </c>
      <c r="H677" s="9" t="str">
        <f>IF(G677='SYS-BTWCodes'!$A$4,'SYS-BTWCodes'!$C$4,IF(G677='SYS-BTWCodes'!$A$5,'SYS-BTWCodes'!$C$5,IF(G677='SYS-BTWCodes'!$A$6,'SYS-BTWCodes'!$C$6,IF(G677='SYS-BTWCodes'!$A$7,'SYS-BTWCodes'!$C$7,IF(G677='SYS-BTWCodes'!$A$8,'SYS-BTWCodes'!$C$8,IF(G677='SYS-BTWCodes'!$A$9,'SYS-BTWCodes'!$C$9,IF(G677='SYS-BTWCodes'!$A$10,'SYS-BTWCodes'!$C$10,IF(G677='SYS-BTWCodes'!$A$11,'SYS-BTWCodes'!$C$11,""))))))))</f>
        <v/>
      </c>
      <c r="I677" s="4" t="str">
        <f t="shared" si="16"/>
        <v/>
      </c>
    </row>
    <row r="678" spans="1:9">
      <c r="A678" s="5" t="str">
        <f t="shared" si="15"/>
        <v/>
      </c>
      <c r="H678" s="9" t="str">
        <f>IF(G678='SYS-BTWCodes'!$A$4,'SYS-BTWCodes'!$C$4,IF(G678='SYS-BTWCodes'!$A$5,'SYS-BTWCodes'!$C$5,IF(G678='SYS-BTWCodes'!$A$6,'SYS-BTWCodes'!$C$6,IF(G678='SYS-BTWCodes'!$A$7,'SYS-BTWCodes'!$C$7,IF(G678='SYS-BTWCodes'!$A$8,'SYS-BTWCodes'!$C$8,IF(G678='SYS-BTWCodes'!$A$9,'SYS-BTWCodes'!$C$9,IF(G678='SYS-BTWCodes'!$A$10,'SYS-BTWCodes'!$C$10,IF(G678='SYS-BTWCodes'!$A$11,'SYS-BTWCodes'!$C$11,""))))))))</f>
        <v/>
      </c>
      <c r="I678" s="4" t="str">
        <f t="shared" si="16"/>
        <v/>
      </c>
    </row>
    <row r="679" spans="1:9">
      <c r="A679" s="5" t="str">
        <f t="shared" si="15"/>
        <v/>
      </c>
      <c r="H679" s="9" t="str">
        <f>IF(G679='SYS-BTWCodes'!$A$4,'SYS-BTWCodes'!$C$4,IF(G679='SYS-BTWCodes'!$A$5,'SYS-BTWCodes'!$C$5,IF(G679='SYS-BTWCodes'!$A$6,'SYS-BTWCodes'!$C$6,IF(G679='SYS-BTWCodes'!$A$7,'SYS-BTWCodes'!$C$7,IF(G679='SYS-BTWCodes'!$A$8,'SYS-BTWCodes'!$C$8,IF(G679='SYS-BTWCodes'!$A$9,'SYS-BTWCodes'!$C$9,IF(G679='SYS-BTWCodes'!$A$10,'SYS-BTWCodes'!$C$10,IF(G679='SYS-BTWCodes'!$A$11,'SYS-BTWCodes'!$C$11,""))))))))</f>
        <v/>
      </c>
      <c r="I679" s="4" t="str">
        <f t="shared" si="16"/>
        <v/>
      </c>
    </row>
    <row r="680" spans="1:9">
      <c r="A680" s="5" t="str">
        <f t="shared" si="15"/>
        <v/>
      </c>
      <c r="H680" s="9" t="str">
        <f>IF(G680='SYS-BTWCodes'!$A$4,'SYS-BTWCodes'!$C$4,IF(G680='SYS-BTWCodes'!$A$5,'SYS-BTWCodes'!$C$5,IF(G680='SYS-BTWCodes'!$A$6,'SYS-BTWCodes'!$C$6,IF(G680='SYS-BTWCodes'!$A$7,'SYS-BTWCodes'!$C$7,IF(G680='SYS-BTWCodes'!$A$8,'SYS-BTWCodes'!$C$8,IF(G680='SYS-BTWCodes'!$A$9,'SYS-BTWCodes'!$C$9,IF(G680='SYS-BTWCodes'!$A$10,'SYS-BTWCodes'!$C$10,IF(G680='SYS-BTWCodes'!$A$11,'SYS-BTWCodes'!$C$11,""))))))))</f>
        <v/>
      </c>
      <c r="I680" s="4" t="str">
        <f t="shared" si="16"/>
        <v/>
      </c>
    </row>
    <row r="681" spans="1:9">
      <c r="A681" s="5" t="str">
        <f t="shared" si="15"/>
        <v/>
      </c>
      <c r="H681" s="9" t="str">
        <f>IF(G681='SYS-BTWCodes'!$A$4,'SYS-BTWCodes'!$C$4,IF(G681='SYS-BTWCodes'!$A$5,'SYS-BTWCodes'!$C$5,IF(G681='SYS-BTWCodes'!$A$6,'SYS-BTWCodes'!$C$6,IF(G681='SYS-BTWCodes'!$A$7,'SYS-BTWCodes'!$C$7,IF(G681='SYS-BTWCodes'!$A$8,'SYS-BTWCodes'!$C$8,IF(G681='SYS-BTWCodes'!$A$9,'SYS-BTWCodes'!$C$9,IF(G681='SYS-BTWCodes'!$A$10,'SYS-BTWCodes'!$C$10,IF(G681='SYS-BTWCodes'!$A$11,'SYS-BTWCodes'!$C$11,""))))))))</f>
        <v/>
      </c>
      <c r="I681" s="4" t="str">
        <f t="shared" si="16"/>
        <v/>
      </c>
    </row>
    <row r="682" spans="1:9">
      <c r="A682" s="5" t="str">
        <f t="shared" ref="A682:A745" si="17">IF(B682="","",IF(A681="Nr",1,A681+1))</f>
        <v/>
      </c>
      <c r="H682" s="9" t="str">
        <f>IF(G682='SYS-BTWCodes'!$A$4,'SYS-BTWCodes'!$C$4,IF(G682='SYS-BTWCodes'!$A$5,'SYS-BTWCodes'!$C$5,IF(G682='SYS-BTWCodes'!$A$6,'SYS-BTWCodes'!$C$6,IF(G682='SYS-BTWCodes'!$A$7,'SYS-BTWCodes'!$C$7,IF(G682='SYS-BTWCodes'!$A$8,'SYS-BTWCodes'!$C$8,IF(G682='SYS-BTWCodes'!$A$9,'SYS-BTWCodes'!$C$9,IF(G682='SYS-BTWCodes'!$A$10,'SYS-BTWCodes'!$C$10,IF(G682='SYS-BTWCodes'!$A$11,'SYS-BTWCodes'!$C$11,""))))))))</f>
        <v/>
      </c>
      <c r="I682" s="4" t="str">
        <f t="shared" si="16"/>
        <v/>
      </c>
    </row>
    <row r="683" spans="1:9">
      <c r="A683" s="5" t="str">
        <f t="shared" si="17"/>
        <v/>
      </c>
      <c r="H683" s="9" t="str">
        <f>IF(G683='SYS-BTWCodes'!$A$4,'SYS-BTWCodes'!$C$4,IF(G683='SYS-BTWCodes'!$A$5,'SYS-BTWCodes'!$C$5,IF(G683='SYS-BTWCodes'!$A$6,'SYS-BTWCodes'!$C$6,IF(G683='SYS-BTWCodes'!$A$7,'SYS-BTWCodes'!$C$7,IF(G683='SYS-BTWCodes'!$A$8,'SYS-BTWCodes'!$C$8,IF(G683='SYS-BTWCodes'!$A$9,'SYS-BTWCodes'!$C$9,IF(G683='SYS-BTWCodes'!$A$10,'SYS-BTWCodes'!$C$10,IF(G683='SYS-BTWCodes'!$A$11,'SYS-BTWCodes'!$C$11,""))))))))</f>
        <v/>
      </c>
      <c r="I683" s="4" t="str">
        <f t="shared" si="16"/>
        <v/>
      </c>
    </row>
    <row r="684" spans="1:9">
      <c r="A684" s="5" t="str">
        <f t="shared" si="17"/>
        <v/>
      </c>
      <c r="H684" s="9" t="str">
        <f>IF(G684='SYS-BTWCodes'!$A$4,'SYS-BTWCodes'!$C$4,IF(G684='SYS-BTWCodes'!$A$5,'SYS-BTWCodes'!$C$5,IF(G684='SYS-BTWCodes'!$A$6,'SYS-BTWCodes'!$C$6,IF(G684='SYS-BTWCodes'!$A$7,'SYS-BTWCodes'!$C$7,IF(G684='SYS-BTWCodes'!$A$8,'SYS-BTWCodes'!$C$8,IF(G684='SYS-BTWCodes'!$A$9,'SYS-BTWCodes'!$C$9,IF(G684='SYS-BTWCodes'!$A$10,'SYS-BTWCodes'!$C$10,IF(G684='SYS-BTWCodes'!$A$11,'SYS-BTWCodes'!$C$11,""))))))))</f>
        <v/>
      </c>
      <c r="I684" s="4" t="str">
        <f t="shared" si="16"/>
        <v/>
      </c>
    </row>
    <row r="685" spans="1:9">
      <c r="A685" s="5" t="str">
        <f t="shared" si="17"/>
        <v/>
      </c>
      <c r="H685" s="9" t="str">
        <f>IF(G685='SYS-BTWCodes'!$A$4,'SYS-BTWCodes'!$C$4,IF(G685='SYS-BTWCodes'!$A$5,'SYS-BTWCodes'!$C$5,IF(G685='SYS-BTWCodes'!$A$6,'SYS-BTWCodes'!$C$6,IF(G685='SYS-BTWCodes'!$A$7,'SYS-BTWCodes'!$C$7,IF(G685='SYS-BTWCodes'!$A$8,'SYS-BTWCodes'!$C$8,IF(G685='SYS-BTWCodes'!$A$9,'SYS-BTWCodes'!$C$9,IF(G685='SYS-BTWCodes'!$A$10,'SYS-BTWCodes'!$C$10,IF(G685='SYS-BTWCodes'!$A$11,'SYS-BTWCodes'!$C$11,""))))))))</f>
        <v/>
      </c>
      <c r="I685" s="4" t="str">
        <f t="shared" si="16"/>
        <v/>
      </c>
    </row>
    <row r="686" spans="1:9">
      <c r="A686" s="5" t="str">
        <f t="shared" si="17"/>
        <v/>
      </c>
      <c r="H686" s="9" t="str">
        <f>IF(G686='SYS-BTWCodes'!$A$4,'SYS-BTWCodes'!$C$4,IF(G686='SYS-BTWCodes'!$A$5,'SYS-BTWCodes'!$C$5,IF(G686='SYS-BTWCodes'!$A$6,'SYS-BTWCodes'!$C$6,IF(G686='SYS-BTWCodes'!$A$7,'SYS-BTWCodes'!$C$7,IF(G686='SYS-BTWCodes'!$A$8,'SYS-BTWCodes'!$C$8,IF(G686='SYS-BTWCodes'!$A$9,'SYS-BTWCodes'!$C$9,IF(G686='SYS-BTWCodes'!$A$10,'SYS-BTWCodes'!$C$10,IF(G686='SYS-BTWCodes'!$A$11,'SYS-BTWCodes'!$C$11,""))))))))</f>
        <v/>
      </c>
      <c r="I686" s="4" t="str">
        <f t="shared" si="16"/>
        <v/>
      </c>
    </row>
    <row r="687" spans="1:9">
      <c r="A687" s="5" t="str">
        <f t="shared" si="17"/>
        <v/>
      </c>
      <c r="H687" s="9" t="str">
        <f>IF(G687='SYS-BTWCodes'!$A$4,'SYS-BTWCodes'!$C$4,IF(G687='SYS-BTWCodes'!$A$5,'SYS-BTWCodes'!$C$5,IF(G687='SYS-BTWCodes'!$A$6,'SYS-BTWCodes'!$C$6,IF(G687='SYS-BTWCodes'!$A$7,'SYS-BTWCodes'!$C$7,IF(G687='SYS-BTWCodes'!$A$8,'SYS-BTWCodes'!$C$8,IF(G687='SYS-BTWCodes'!$A$9,'SYS-BTWCodes'!$C$9,IF(G687='SYS-BTWCodes'!$A$10,'SYS-BTWCodes'!$C$10,IF(G687='SYS-BTWCodes'!$A$11,'SYS-BTWCodes'!$C$11,""))))))))</f>
        <v/>
      </c>
      <c r="I687" s="4" t="str">
        <f t="shared" si="16"/>
        <v/>
      </c>
    </row>
    <row r="688" spans="1:9">
      <c r="A688" s="5" t="str">
        <f t="shared" si="17"/>
        <v/>
      </c>
      <c r="H688" s="9" t="str">
        <f>IF(G688='SYS-BTWCodes'!$A$4,'SYS-BTWCodes'!$C$4,IF(G688='SYS-BTWCodes'!$A$5,'SYS-BTWCodes'!$C$5,IF(G688='SYS-BTWCodes'!$A$6,'SYS-BTWCodes'!$C$6,IF(G688='SYS-BTWCodes'!$A$7,'SYS-BTWCodes'!$C$7,IF(G688='SYS-BTWCodes'!$A$8,'SYS-BTWCodes'!$C$8,IF(G688='SYS-BTWCodes'!$A$9,'SYS-BTWCodes'!$C$9,IF(G688='SYS-BTWCodes'!$A$10,'SYS-BTWCodes'!$C$10,IF(G688='SYS-BTWCodes'!$A$11,'SYS-BTWCodes'!$C$11,""))))))))</f>
        <v/>
      </c>
      <c r="I688" s="4" t="str">
        <f t="shared" si="16"/>
        <v/>
      </c>
    </row>
    <row r="689" spans="1:9">
      <c r="A689" s="5" t="str">
        <f t="shared" si="17"/>
        <v/>
      </c>
      <c r="H689" s="9" t="str">
        <f>IF(G689='SYS-BTWCodes'!$A$4,'SYS-BTWCodes'!$C$4,IF(G689='SYS-BTWCodes'!$A$5,'SYS-BTWCodes'!$C$5,IF(G689='SYS-BTWCodes'!$A$6,'SYS-BTWCodes'!$C$6,IF(G689='SYS-BTWCodes'!$A$7,'SYS-BTWCodes'!$C$7,IF(G689='SYS-BTWCodes'!$A$8,'SYS-BTWCodes'!$C$8,IF(G689='SYS-BTWCodes'!$A$9,'SYS-BTWCodes'!$C$9,IF(G689='SYS-BTWCodes'!$A$10,'SYS-BTWCodes'!$C$10,IF(G689='SYS-BTWCodes'!$A$11,'SYS-BTWCodes'!$C$11,""))))))))</f>
        <v/>
      </c>
      <c r="I689" s="4" t="str">
        <f t="shared" si="16"/>
        <v/>
      </c>
    </row>
    <row r="690" spans="1:9">
      <c r="A690" s="5" t="str">
        <f t="shared" si="17"/>
        <v/>
      </c>
      <c r="H690" s="9" t="str">
        <f>IF(G690='SYS-BTWCodes'!$A$4,'SYS-BTWCodes'!$C$4,IF(G690='SYS-BTWCodes'!$A$5,'SYS-BTWCodes'!$C$5,IF(G690='SYS-BTWCodes'!$A$6,'SYS-BTWCodes'!$C$6,IF(G690='SYS-BTWCodes'!$A$7,'SYS-BTWCodes'!$C$7,IF(G690='SYS-BTWCodes'!$A$8,'SYS-BTWCodes'!$C$8,IF(G690='SYS-BTWCodes'!$A$9,'SYS-BTWCodes'!$C$9,IF(G690='SYS-BTWCodes'!$A$10,'SYS-BTWCodes'!$C$10,IF(G690='SYS-BTWCodes'!$A$11,'SYS-BTWCodes'!$C$11,""))))))))</f>
        <v/>
      </c>
      <c r="I690" s="4" t="str">
        <f t="shared" si="16"/>
        <v/>
      </c>
    </row>
    <row r="691" spans="1:9">
      <c r="A691" s="5" t="str">
        <f t="shared" si="17"/>
        <v/>
      </c>
      <c r="H691" s="9" t="str">
        <f>IF(G691='SYS-BTWCodes'!$A$4,'SYS-BTWCodes'!$C$4,IF(G691='SYS-BTWCodes'!$A$5,'SYS-BTWCodes'!$C$5,IF(G691='SYS-BTWCodes'!$A$6,'SYS-BTWCodes'!$C$6,IF(G691='SYS-BTWCodes'!$A$7,'SYS-BTWCodes'!$C$7,IF(G691='SYS-BTWCodes'!$A$8,'SYS-BTWCodes'!$C$8,IF(G691='SYS-BTWCodes'!$A$9,'SYS-BTWCodes'!$C$9,IF(G691='SYS-BTWCodes'!$A$10,'SYS-BTWCodes'!$C$10,IF(G691='SYS-BTWCodes'!$A$11,'SYS-BTWCodes'!$C$11,""))))))))</f>
        <v/>
      </c>
      <c r="I691" s="4" t="str">
        <f t="shared" si="16"/>
        <v/>
      </c>
    </row>
    <row r="692" spans="1:9">
      <c r="A692" s="5" t="str">
        <f t="shared" si="17"/>
        <v/>
      </c>
      <c r="H692" s="9" t="str">
        <f>IF(G692='SYS-BTWCodes'!$A$4,'SYS-BTWCodes'!$C$4,IF(G692='SYS-BTWCodes'!$A$5,'SYS-BTWCodes'!$C$5,IF(G692='SYS-BTWCodes'!$A$6,'SYS-BTWCodes'!$C$6,IF(G692='SYS-BTWCodes'!$A$7,'SYS-BTWCodes'!$C$7,IF(G692='SYS-BTWCodes'!$A$8,'SYS-BTWCodes'!$C$8,IF(G692='SYS-BTWCodes'!$A$9,'SYS-BTWCodes'!$C$9,IF(G692='SYS-BTWCodes'!$A$10,'SYS-BTWCodes'!$C$10,IF(G692='SYS-BTWCodes'!$A$11,'SYS-BTWCodes'!$C$11,""))))))))</f>
        <v/>
      </c>
      <c r="I692" s="4" t="str">
        <f t="shared" si="16"/>
        <v/>
      </c>
    </row>
    <row r="693" spans="1:9">
      <c r="A693" s="5" t="str">
        <f t="shared" si="17"/>
        <v/>
      </c>
      <c r="H693" s="9" t="str">
        <f>IF(G693='SYS-BTWCodes'!$A$4,'SYS-BTWCodes'!$C$4,IF(G693='SYS-BTWCodes'!$A$5,'SYS-BTWCodes'!$C$5,IF(G693='SYS-BTWCodes'!$A$6,'SYS-BTWCodes'!$C$6,IF(G693='SYS-BTWCodes'!$A$7,'SYS-BTWCodes'!$C$7,IF(G693='SYS-BTWCodes'!$A$8,'SYS-BTWCodes'!$C$8,IF(G693='SYS-BTWCodes'!$A$9,'SYS-BTWCodes'!$C$9,IF(G693='SYS-BTWCodes'!$A$10,'SYS-BTWCodes'!$C$10,IF(G693='SYS-BTWCodes'!$A$11,'SYS-BTWCodes'!$C$11,""))))))))</f>
        <v/>
      </c>
      <c r="I693" s="4" t="str">
        <f t="shared" si="16"/>
        <v/>
      </c>
    </row>
    <row r="694" spans="1:9">
      <c r="A694" s="5" t="str">
        <f t="shared" si="17"/>
        <v/>
      </c>
      <c r="H694" s="9" t="str">
        <f>IF(G694='SYS-BTWCodes'!$A$4,'SYS-BTWCodes'!$C$4,IF(G694='SYS-BTWCodes'!$A$5,'SYS-BTWCodes'!$C$5,IF(G694='SYS-BTWCodes'!$A$6,'SYS-BTWCodes'!$C$6,IF(G694='SYS-BTWCodes'!$A$7,'SYS-BTWCodes'!$C$7,IF(G694='SYS-BTWCodes'!$A$8,'SYS-BTWCodes'!$C$8,IF(G694='SYS-BTWCodes'!$A$9,'SYS-BTWCodes'!$C$9,IF(G694='SYS-BTWCodes'!$A$10,'SYS-BTWCodes'!$C$10,IF(G694='SYS-BTWCodes'!$A$11,'SYS-BTWCodes'!$C$11,""))))))))</f>
        <v/>
      </c>
      <c r="I694" s="4" t="str">
        <f t="shared" si="16"/>
        <v/>
      </c>
    </row>
    <row r="695" spans="1:9">
      <c r="A695" s="5" t="str">
        <f t="shared" si="17"/>
        <v/>
      </c>
      <c r="H695" s="9" t="str">
        <f>IF(G695='SYS-BTWCodes'!$A$4,'SYS-BTWCodes'!$C$4,IF(G695='SYS-BTWCodes'!$A$5,'SYS-BTWCodes'!$C$5,IF(G695='SYS-BTWCodes'!$A$6,'SYS-BTWCodes'!$C$6,IF(G695='SYS-BTWCodes'!$A$7,'SYS-BTWCodes'!$C$7,IF(G695='SYS-BTWCodes'!$A$8,'SYS-BTWCodes'!$C$8,IF(G695='SYS-BTWCodes'!$A$9,'SYS-BTWCodes'!$C$9,IF(G695='SYS-BTWCodes'!$A$10,'SYS-BTWCodes'!$C$10,IF(G695='SYS-BTWCodes'!$A$11,'SYS-BTWCodes'!$C$11,""))))))))</f>
        <v/>
      </c>
      <c r="I695" s="4" t="str">
        <f t="shared" si="16"/>
        <v/>
      </c>
    </row>
    <row r="696" spans="1:9">
      <c r="A696" s="5" t="str">
        <f t="shared" si="17"/>
        <v/>
      </c>
      <c r="H696" s="9" t="str">
        <f>IF(G696='SYS-BTWCodes'!$A$4,'SYS-BTWCodes'!$C$4,IF(G696='SYS-BTWCodes'!$A$5,'SYS-BTWCodes'!$C$5,IF(G696='SYS-BTWCodes'!$A$6,'SYS-BTWCodes'!$C$6,IF(G696='SYS-BTWCodes'!$A$7,'SYS-BTWCodes'!$C$7,IF(G696='SYS-BTWCodes'!$A$8,'SYS-BTWCodes'!$C$8,IF(G696='SYS-BTWCodes'!$A$9,'SYS-BTWCodes'!$C$9,IF(G696='SYS-BTWCodes'!$A$10,'SYS-BTWCodes'!$C$10,IF(G696='SYS-BTWCodes'!$A$11,'SYS-BTWCodes'!$C$11,""))))))))</f>
        <v/>
      </c>
      <c r="I696" s="4" t="str">
        <f t="shared" si="16"/>
        <v/>
      </c>
    </row>
    <row r="697" spans="1:9">
      <c r="A697" s="5" t="str">
        <f t="shared" si="17"/>
        <v/>
      </c>
      <c r="H697" s="9" t="str">
        <f>IF(G697='SYS-BTWCodes'!$A$4,'SYS-BTWCodes'!$C$4,IF(G697='SYS-BTWCodes'!$A$5,'SYS-BTWCodes'!$C$5,IF(G697='SYS-BTWCodes'!$A$6,'SYS-BTWCodes'!$C$6,IF(G697='SYS-BTWCodes'!$A$7,'SYS-BTWCodes'!$C$7,IF(G697='SYS-BTWCodes'!$A$8,'SYS-BTWCodes'!$C$8,IF(G697='SYS-BTWCodes'!$A$9,'SYS-BTWCodes'!$C$9,IF(G697='SYS-BTWCodes'!$A$10,'SYS-BTWCodes'!$C$10,IF(G697='SYS-BTWCodes'!$A$11,'SYS-BTWCodes'!$C$11,""))))))))</f>
        <v/>
      </c>
      <c r="I697" s="4" t="str">
        <f t="shared" si="16"/>
        <v/>
      </c>
    </row>
    <row r="698" spans="1:9">
      <c r="A698" s="5" t="str">
        <f t="shared" si="17"/>
        <v/>
      </c>
      <c r="H698" s="9" t="str">
        <f>IF(G698='SYS-BTWCodes'!$A$4,'SYS-BTWCodes'!$C$4,IF(G698='SYS-BTWCodes'!$A$5,'SYS-BTWCodes'!$C$5,IF(G698='SYS-BTWCodes'!$A$6,'SYS-BTWCodes'!$C$6,IF(G698='SYS-BTWCodes'!$A$7,'SYS-BTWCodes'!$C$7,IF(G698='SYS-BTWCodes'!$A$8,'SYS-BTWCodes'!$C$8,IF(G698='SYS-BTWCodes'!$A$9,'SYS-BTWCodes'!$C$9,IF(G698='SYS-BTWCodes'!$A$10,'SYS-BTWCodes'!$C$10,IF(G698='SYS-BTWCodes'!$A$11,'SYS-BTWCodes'!$C$11,""))))))))</f>
        <v/>
      </c>
      <c r="I698" s="4" t="str">
        <f t="shared" si="16"/>
        <v/>
      </c>
    </row>
    <row r="699" spans="1:9">
      <c r="A699" s="5" t="str">
        <f t="shared" si="17"/>
        <v/>
      </c>
      <c r="H699" s="9" t="str">
        <f>IF(G699='SYS-BTWCodes'!$A$4,'SYS-BTWCodes'!$C$4,IF(G699='SYS-BTWCodes'!$A$5,'SYS-BTWCodes'!$C$5,IF(G699='SYS-BTWCodes'!$A$6,'SYS-BTWCodes'!$C$6,IF(G699='SYS-BTWCodes'!$A$7,'SYS-BTWCodes'!$C$7,IF(G699='SYS-BTWCodes'!$A$8,'SYS-BTWCodes'!$C$8,IF(G699='SYS-BTWCodes'!$A$9,'SYS-BTWCodes'!$C$9,IF(G699='SYS-BTWCodes'!$A$10,'SYS-BTWCodes'!$C$10,IF(G699='SYS-BTWCodes'!$A$11,'SYS-BTWCodes'!$C$11,""))))))))</f>
        <v/>
      </c>
      <c r="I699" s="4" t="str">
        <f t="shared" si="16"/>
        <v/>
      </c>
    </row>
    <row r="700" spans="1:9">
      <c r="A700" s="5" t="str">
        <f t="shared" si="17"/>
        <v/>
      </c>
      <c r="H700" s="9" t="str">
        <f>IF(G700='SYS-BTWCodes'!$A$4,'SYS-BTWCodes'!$C$4,IF(G700='SYS-BTWCodes'!$A$5,'SYS-BTWCodes'!$C$5,IF(G700='SYS-BTWCodes'!$A$6,'SYS-BTWCodes'!$C$6,IF(G700='SYS-BTWCodes'!$A$7,'SYS-BTWCodes'!$C$7,IF(G700='SYS-BTWCodes'!$A$8,'SYS-BTWCodes'!$C$8,IF(G700='SYS-BTWCodes'!$A$9,'SYS-BTWCodes'!$C$9,IF(G700='SYS-BTWCodes'!$A$10,'SYS-BTWCodes'!$C$10,IF(G700='SYS-BTWCodes'!$A$11,'SYS-BTWCodes'!$C$11,""))))))))</f>
        <v/>
      </c>
      <c r="I700" s="4" t="str">
        <f t="shared" si="16"/>
        <v/>
      </c>
    </row>
    <row r="701" spans="1:9">
      <c r="A701" s="5" t="str">
        <f t="shared" si="17"/>
        <v/>
      </c>
      <c r="H701" s="9" t="str">
        <f>IF(G701='SYS-BTWCodes'!$A$4,'SYS-BTWCodes'!$C$4,IF(G701='SYS-BTWCodes'!$A$5,'SYS-BTWCodes'!$C$5,IF(G701='SYS-BTWCodes'!$A$6,'SYS-BTWCodes'!$C$6,IF(G701='SYS-BTWCodes'!$A$7,'SYS-BTWCodes'!$C$7,IF(G701='SYS-BTWCodes'!$A$8,'SYS-BTWCodes'!$C$8,IF(G701='SYS-BTWCodes'!$A$9,'SYS-BTWCodes'!$C$9,IF(G701='SYS-BTWCodes'!$A$10,'SYS-BTWCodes'!$C$10,IF(G701='SYS-BTWCodes'!$A$11,'SYS-BTWCodes'!$C$11,""))))))))</f>
        <v/>
      </c>
      <c r="I701" s="4" t="str">
        <f t="shared" si="16"/>
        <v/>
      </c>
    </row>
    <row r="702" spans="1:9">
      <c r="A702" s="5" t="str">
        <f t="shared" si="17"/>
        <v/>
      </c>
      <c r="H702" s="9" t="str">
        <f>IF(G702='SYS-BTWCodes'!$A$4,'SYS-BTWCodes'!$C$4,IF(G702='SYS-BTWCodes'!$A$5,'SYS-BTWCodes'!$C$5,IF(G702='SYS-BTWCodes'!$A$6,'SYS-BTWCodes'!$C$6,IF(G702='SYS-BTWCodes'!$A$7,'SYS-BTWCodes'!$C$7,IF(G702='SYS-BTWCodes'!$A$8,'SYS-BTWCodes'!$C$8,IF(G702='SYS-BTWCodes'!$A$9,'SYS-BTWCodes'!$C$9,IF(G702='SYS-BTWCodes'!$A$10,'SYS-BTWCodes'!$C$10,IF(G702='SYS-BTWCodes'!$A$11,'SYS-BTWCodes'!$C$11,""))))))))</f>
        <v/>
      </c>
      <c r="I702" s="4" t="str">
        <f t="shared" si="16"/>
        <v/>
      </c>
    </row>
    <row r="703" spans="1:9">
      <c r="A703" s="5" t="str">
        <f t="shared" si="17"/>
        <v/>
      </c>
      <c r="H703" s="9" t="str">
        <f>IF(G703='SYS-BTWCodes'!$A$4,'SYS-BTWCodes'!$C$4,IF(G703='SYS-BTWCodes'!$A$5,'SYS-BTWCodes'!$C$5,IF(G703='SYS-BTWCodes'!$A$6,'SYS-BTWCodes'!$C$6,IF(G703='SYS-BTWCodes'!$A$7,'SYS-BTWCodes'!$C$7,IF(G703='SYS-BTWCodes'!$A$8,'SYS-BTWCodes'!$C$8,IF(G703='SYS-BTWCodes'!$A$9,'SYS-BTWCodes'!$C$9,IF(G703='SYS-BTWCodes'!$A$10,'SYS-BTWCodes'!$C$10,IF(G703='SYS-BTWCodes'!$A$11,'SYS-BTWCodes'!$C$11,""))))))))</f>
        <v/>
      </c>
      <c r="I703" s="4" t="str">
        <f t="shared" si="16"/>
        <v/>
      </c>
    </row>
    <row r="704" spans="1:9">
      <c r="A704" s="5" t="str">
        <f t="shared" si="17"/>
        <v/>
      </c>
      <c r="H704" s="9" t="str">
        <f>IF(G704='SYS-BTWCodes'!$A$4,'SYS-BTWCodes'!$C$4,IF(G704='SYS-BTWCodes'!$A$5,'SYS-BTWCodes'!$C$5,IF(G704='SYS-BTWCodes'!$A$6,'SYS-BTWCodes'!$C$6,IF(G704='SYS-BTWCodes'!$A$7,'SYS-BTWCodes'!$C$7,IF(G704='SYS-BTWCodes'!$A$8,'SYS-BTWCodes'!$C$8,IF(G704='SYS-BTWCodes'!$A$9,'SYS-BTWCodes'!$C$9,IF(G704='SYS-BTWCodes'!$A$10,'SYS-BTWCodes'!$C$10,IF(G704='SYS-BTWCodes'!$A$11,'SYS-BTWCodes'!$C$11,""))))))))</f>
        <v/>
      </c>
      <c r="I704" s="4" t="str">
        <f t="shared" ref="I704:I767" si="18">IF(H704="","",ROUND((F704*(H704/100)),2))</f>
        <v/>
      </c>
    </row>
    <row r="705" spans="1:9">
      <c r="A705" s="5" t="str">
        <f t="shared" si="17"/>
        <v/>
      </c>
      <c r="H705" s="9" t="str">
        <f>IF(G705='SYS-BTWCodes'!$A$4,'SYS-BTWCodes'!$C$4,IF(G705='SYS-BTWCodes'!$A$5,'SYS-BTWCodes'!$C$5,IF(G705='SYS-BTWCodes'!$A$6,'SYS-BTWCodes'!$C$6,IF(G705='SYS-BTWCodes'!$A$7,'SYS-BTWCodes'!$C$7,IF(G705='SYS-BTWCodes'!$A$8,'SYS-BTWCodes'!$C$8,IF(G705='SYS-BTWCodes'!$A$9,'SYS-BTWCodes'!$C$9,IF(G705='SYS-BTWCodes'!$A$10,'SYS-BTWCodes'!$C$10,IF(G705='SYS-BTWCodes'!$A$11,'SYS-BTWCodes'!$C$11,""))))))))</f>
        <v/>
      </c>
      <c r="I705" s="4" t="str">
        <f t="shared" si="18"/>
        <v/>
      </c>
    </row>
    <row r="706" spans="1:9">
      <c r="A706" s="5" t="str">
        <f t="shared" si="17"/>
        <v/>
      </c>
      <c r="H706" s="9" t="str">
        <f>IF(G706='SYS-BTWCodes'!$A$4,'SYS-BTWCodes'!$C$4,IF(G706='SYS-BTWCodes'!$A$5,'SYS-BTWCodes'!$C$5,IF(G706='SYS-BTWCodes'!$A$6,'SYS-BTWCodes'!$C$6,IF(G706='SYS-BTWCodes'!$A$7,'SYS-BTWCodes'!$C$7,IF(G706='SYS-BTWCodes'!$A$8,'SYS-BTWCodes'!$C$8,IF(G706='SYS-BTWCodes'!$A$9,'SYS-BTWCodes'!$C$9,IF(G706='SYS-BTWCodes'!$A$10,'SYS-BTWCodes'!$C$10,IF(G706='SYS-BTWCodes'!$A$11,'SYS-BTWCodes'!$C$11,""))))))))</f>
        <v/>
      </c>
      <c r="I706" s="4" t="str">
        <f t="shared" si="18"/>
        <v/>
      </c>
    </row>
    <row r="707" spans="1:9">
      <c r="A707" s="5" t="str">
        <f t="shared" si="17"/>
        <v/>
      </c>
      <c r="H707" s="9" t="str">
        <f>IF(G707='SYS-BTWCodes'!$A$4,'SYS-BTWCodes'!$C$4,IF(G707='SYS-BTWCodes'!$A$5,'SYS-BTWCodes'!$C$5,IF(G707='SYS-BTWCodes'!$A$6,'SYS-BTWCodes'!$C$6,IF(G707='SYS-BTWCodes'!$A$7,'SYS-BTWCodes'!$C$7,IF(G707='SYS-BTWCodes'!$A$8,'SYS-BTWCodes'!$C$8,IF(G707='SYS-BTWCodes'!$A$9,'SYS-BTWCodes'!$C$9,IF(G707='SYS-BTWCodes'!$A$10,'SYS-BTWCodes'!$C$10,IF(G707='SYS-BTWCodes'!$A$11,'SYS-BTWCodes'!$C$11,""))))))))</f>
        <v/>
      </c>
      <c r="I707" s="4" t="str">
        <f t="shared" si="18"/>
        <v/>
      </c>
    </row>
    <row r="708" spans="1:9">
      <c r="A708" s="5" t="str">
        <f t="shared" si="17"/>
        <v/>
      </c>
      <c r="H708" s="9" t="str">
        <f>IF(G708='SYS-BTWCodes'!$A$4,'SYS-BTWCodes'!$C$4,IF(G708='SYS-BTWCodes'!$A$5,'SYS-BTWCodes'!$C$5,IF(G708='SYS-BTWCodes'!$A$6,'SYS-BTWCodes'!$C$6,IF(G708='SYS-BTWCodes'!$A$7,'SYS-BTWCodes'!$C$7,IF(G708='SYS-BTWCodes'!$A$8,'SYS-BTWCodes'!$C$8,IF(G708='SYS-BTWCodes'!$A$9,'SYS-BTWCodes'!$C$9,IF(G708='SYS-BTWCodes'!$A$10,'SYS-BTWCodes'!$C$10,IF(G708='SYS-BTWCodes'!$A$11,'SYS-BTWCodes'!$C$11,""))))))))</f>
        <v/>
      </c>
      <c r="I708" s="4" t="str">
        <f t="shared" si="18"/>
        <v/>
      </c>
    </row>
    <row r="709" spans="1:9">
      <c r="A709" s="5" t="str">
        <f t="shared" si="17"/>
        <v/>
      </c>
      <c r="H709" s="9" t="str">
        <f>IF(G709='SYS-BTWCodes'!$A$4,'SYS-BTWCodes'!$C$4,IF(G709='SYS-BTWCodes'!$A$5,'SYS-BTWCodes'!$C$5,IF(G709='SYS-BTWCodes'!$A$6,'SYS-BTWCodes'!$C$6,IF(G709='SYS-BTWCodes'!$A$7,'SYS-BTWCodes'!$C$7,IF(G709='SYS-BTWCodes'!$A$8,'SYS-BTWCodes'!$C$8,IF(G709='SYS-BTWCodes'!$A$9,'SYS-BTWCodes'!$C$9,IF(G709='SYS-BTWCodes'!$A$10,'SYS-BTWCodes'!$C$10,IF(G709='SYS-BTWCodes'!$A$11,'SYS-BTWCodes'!$C$11,""))))))))</f>
        <v/>
      </c>
      <c r="I709" s="4" t="str">
        <f t="shared" si="18"/>
        <v/>
      </c>
    </row>
    <row r="710" spans="1:9">
      <c r="A710" s="5" t="str">
        <f t="shared" si="17"/>
        <v/>
      </c>
      <c r="H710" s="9" t="str">
        <f>IF(G710='SYS-BTWCodes'!$A$4,'SYS-BTWCodes'!$C$4,IF(G710='SYS-BTWCodes'!$A$5,'SYS-BTWCodes'!$C$5,IF(G710='SYS-BTWCodes'!$A$6,'SYS-BTWCodes'!$C$6,IF(G710='SYS-BTWCodes'!$A$7,'SYS-BTWCodes'!$C$7,IF(G710='SYS-BTWCodes'!$A$8,'SYS-BTWCodes'!$C$8,IF(G710='SYS-BTWCodes'!$A$9,'SYS-BTWCodes'!$C$9,IF(G710='SYS-BTWCodes'!$A$10,'SYS-BTWCodes'!$C$10,IF(G710='SYS-BTWCodes'!$A$11,'SYS-BTWCodes'!$C$11,""))))))))</f>
        <v/>
      </c>
      <c r="I710" s="4" t="str">
        <f t="shared" si="18"/>
        <v/>
      </c>
    </row>
    <row r="711" spans="1:9">
      <c r="A711" s="5" t="str">
        <f t="shared" si="17"/>
        <v/>
      </c>
      <c r="H711" s="9" t="str">
        <f>IF(G711='SYS-BTWCodes'!$A$4,'SYS-BTWCodes'!$C$4,IF(G711='SYS-BTWCodes'!$A$5,'SYS-BTWCodes'!$C$5,IF(G711='SYS-BTWCodes'!$A$6,'SYS-BTWCodes'!$C$6,IF(G711='SYS-BTWCodes'!$A$7,'SYS-BTWCodes'!$C$7,IF(G711='SYS-BTWCodes'!$A$8,'SYS-BTWCodes'!$C$8,IF(G711='SYS-BTWCodes'!$A$9,'SYS-BTWCodes'!$C$9,IF(G711='SYS-BTWCodes'!$A$10,'SYS-BTWCodes'!$C$10,IF(G711='SYS-BTWCodes'!$A$11,'SYS-BTWCodes'!$C$11,""))))))))</f>
        <v/>
      </c>
      <c r="I711" s="4" t="str">
        <f t="shared" si="18"/>
        <v/>
      </c>
    </row>
    <row r="712" spans="1:9">
      <c r="A712" s="5" t="str">
        <f t="shared" si="17"/>
        <v/>
      </c>
      <c r="H712" s="9" t="str">
        <f>IF(G712='SYS-BTWCodes'!$A$4,'SYS-BTWCodes'!$C$4,IF(G712='SYS-BTWCodes'!$A$5,'SYS-BTWCodes'!$C$5,IF(G712='SYS-BTWCodes'!$A$6,'SYS-BTWCodes'!$C$6,IF(G712='SYS-BTWCodes'!$A$7,'SYS-BTWCodes'!$C$7,IF(G712='SYS-BTWCodes'!$A$8,'SYS-BTWCodes'!$C$8,IF(G712='SYS-BTWCodes'!$A$9,'SYS-BTWCodes'!$C$9,IF(G712='SYS-BTWCodes'!$A$10,'SYS-BTWCodes'!$C$10,IF(G712='SYS-BTWCodes'!$A$11,'SYS-BTWCodes'!$C$11,""))))))))</f>
        <v/>
      </c>
      <c r="I712" s="4" t="str">
        <f t="shared" si="18"/>
        <v/>
      </c>
    </row>
    <row r="713" spans="1:9">
      <c r="A713" s="5" t="str">
        <f t="shared" si="17"/>
        <v/>
      </c>
      <c r="H713" s="9" t="str">
        <f>IF(G713='SYS-BTWCodes'!$A$4,'SYS-BTWCodes'!$C$4,IF(G713='SYS-BTWCodes'!$A$5,'SYS-BTWCodes'!$C$5,IF(G713='SYS-BTWCodes'!$A$6,'SYS-BTWCodes'!$C$6,IF(G713='SYS-BTWCodes'!$A$7,'SYS-BTWCodes'!$C$7,IF(G713='SYS-BTWCodes'!$A$8,'SYS-BTWCodes'!$C$8,IF(G713='SYS-BTWCodes'!$A$9,'SYS-BTWCodes'!$C$9,IF(G713='SYS-BTWCodes'!$A$10,'SYS-BTWCodes'!$C$10,IF(G713='SYS-BTWCodes'!$A$11,'SYS-BTWCodes'!$C$11,""))))))))</f>
        <v/>
      </c>
      <c r="I713" s="4" t="str">
        <f t="shared" si="18"/>
        <v/>
      </c>
    </row>
    <row r="714" spans="1:9">
      <c r="A714" s="5" t="str">
        <f t="shared" si="17"/>
        <v/>
      </c>
      <c r="H714" s="9" t="str">
        <f>IF(G714='SYS-BTWCodes'!$A$4,'SYS-BTWCodes'!$C$4,IF(G714='SYS-BTWCodes'!$A$5,'SYS-BTWCodes'!$C$5,IF(G714='SYS-BTWCodes'!$A$6,'SYS-BTWCodes'!$C$6,IF(G714='SYS-BTWCodes'!$A$7,'SYS-BTWCodes'!$C$7,IF(G714='SYS-BTWCodes'!$A$8,'SYS-BTWCodes'!$C$8,IF(G714='SYS-BTWCodes'!$A$9,'SYS-BTWCodes'!$C$9,IF(G714='SYS-BTWCodes'!$A$10,'SYS-BTWCodes'!$C$10,IF(G714='SYS-BTWCodes'!$A$11,'SYS-BTWCodes'!$C$11,""))))))))</f>
        <v/>
      </c>
      <c r="I714" s="4" t="str">
        <f t="shared" si="18"/>
        <v/>
      </c>
    </row>
    <row r="715" spans="1:9">
      <c r="A715" s="5" t="str">
        <f t="shared" si="17"/>
        <v/>
      </c>
      <c r="H715" s="9" t="str">
        <f>IF(G715='SYS-BTWCodes'!$A$4,'SYS-BTWCodes'!$C$4,IF(G715='SYS-BTWCodes'!$A$5,'SYS-BTWCodes'!$C$5,IF(G715='SYS-BTWCodes'!$A$6,'SYS-BTWCodes'!$C$6,IF(G715='SYS-BTWCodes'!$A$7,'SYS-BTWCodes'!$C$7,IF(G715='SYS-BTWCodes'!$A$8,'SYS-BTWCodes'!$C$8,IF(G715='SYS-BTWCodes'!$A$9,'SYS-BTWCodes'!$C$9,IF(G715='SYS-BTWCodes'!$A$10,'SYS-BTWCodes'!$C$10,IF(G715='SYS-BTWCodes'!$A$11,'SYS-BTWCodes'!$C$11,""))))))))</f>
        <v/>
      </c>
      <c r="I715" s="4" t="str">
        <f t="shared" si="18"/>
        <v/>
      </c>
    </row>
    <row r="716" spans="1:9">
      <c r="A716" s="5" t="str">
        <f t="shared" si="17"/>
        <v/>
      </c>
      <c r="H716" s="9" t="str">
        <f>IF(G716='SYS-BTWCodes'!$A$4,'SYS-BTWCodes'!$C$4,IF(G716='SYS-BTWCodes'!$A$5,'SYS-BTWCodes'!$C$5,IF(G716='SYS-BTWCodes'!$A$6,'SYS-BTWCodes'!$C$6,IF(G716='SYS-BTWCodes'!$A$7,'SYS-BTWCodes'!$C$7,IF(G716='SYS-BTWCodes'!$A$8,'SYS-BTWCodes'!$C$8,IF(G716='SYS-BTWCodes'!$A$9,'SYS-BTWCodes'!$C$9,IF(G716='SYS-BTWCodes'!$A$10,'SYS-BTWCodes'!$C$10,IF(G716='SYS-BTWCodes'!$A$11,'SYS-BTWCodes'!$C$11,""))))))))</f>
        <v/>
      </c>
      <c r="I716" s="4" t="str">
        <f t="shared" si="18"/>
        <v/>
      </c>
    </row>
    <row r="717" spans="1:9">
      <c r="A717" s="5" t="str">
        <f t="shared" si="17"/>
        <v/>
      </c>
      <c r="H717" s="9" t="str">
        <f>IF(G717='SYS-BTWCodes'!$A$4,'SYS-BTWCodes'!$C$4,IF(G717='SYS-BTWCodes'!$A$5,'SYS-BTWCodes'!$C$5,IF(G717='SYS-BTWCodes'!$A$6,'SYS-BTWCodes'!$C$6,IF(G717='SYS-BTWCodes'!$A$7,'SYS-BTWCodes'!$C$7,IF(G717='SYS-BTWCodes'!$A$8,'SYS-BTWCodes'!$C$8,IF(G717='SYS-BTWCodes'!$A$9,'SYS-BTWCodes'!$C$9,IF(G717='SYS-BTWCodes'!$A$10,'SYS-BTWCodes'!$C$10,IF(G717='SYS-BTWCodes'!$A$11,'SYS-BTWCodes'!$C$11,""))))))))</f>
        <v/>
      </c>
      <c r="I717" s="4" t="str">
        <f t="shared" si="18"/>
        <v/>
      </c>
    </row>
    <row r="718" spans="1:9">
      <c r="A718" s="5" t="str">
        <f t="shared" si="17"/>
        <v/>
      </c>
      <c r="H718" s="9" t="str">
        <f>IF(G718='SYS-BTWCodes'!$A$4,'SYS-BTWCodes'!$C$4,IF(G718='SYS-BTWCodes'!$A$5,'SYS-BTWCodes'!$C$5,IF(G718='SYS-BTWCodes'!$A$6,'SYS-BTWCodes'!$C$6,IF(G718='SYS-BTWCodes'!$A$7,'SYS-BTWCodes'!$C$7,IF(G718='SYS-BTWCodes'!$A$8,'SYS-BTWCodes'!$C$8,IF(G718='SYS-BTWCodes'!$A$9,'SYS-BTWCodes'!$C$9,IF(G718='SYS-BTWCodes'!$A$10,'SYS-BTWCodes'!$C$10,IF(G718='SYS-BTWCodes'!$A$11,'SYS-BTWCodes'!$C$11,""))))))))</f>
        <v/>
      </c>
      <c r="I718" s="4" t="str">
        <f t="shared" si="18"/>
        <v/>
      </c>
    </row>
    <row r="719" spans="1:9">
      <c r="A719" s="5" t="str">
        <f t="shared" si="17"/>
        <v/>
      </c>
      <c r="H719" s="9" t="str">
        <f>IF(G719='SYS-BTWCodes'!$A$4,'SYS-BTWCodes'!$C$4,IF(G719='SYS-BTWCodes'!$A$5,'SYS-BTWCodes'!$C$5,IF(G719='SYS-BTWCodes'!$A$6,'SYS-BTWCodes'!$C$6,IF(G719='SYS-BTWCodes'!$A$7,'SYS-BTWCodes'!$C$7,IF(G719='SYS-BTWCodes'!$A$8,'SYS-BTWCodes'!$C$8,IF(G719='SYS-BTWCodes'!$A$9,'SYS-BTWCodes'!$C$9,IF(G719='SYS-BTWCodes'!$A$10,'SYS-BTWCodes'!$C$10,IF(G719='SYS-BTWCodes'!$A$11,'SYS-BTWCodes'!$C$11,""))))))))</f>
        <v/>
      </c>
      <c r="I719" s="4" t="str">
        <f t="shared" si="18"/>
        <v/>
      </c>
    </row>
    <row r="720" spans="1:9">
      <c r="A720" s="5" t="str">
        <f t="shared" si="17"/>
        <v/>
      </c>
      <c r="H720" s="9" t="str">
        <f>IF(G720='SYS-BTWCodes'!$A$4,'SYS-BTWCodes'!$C$4,IF(G720='SYS-BTWCodes'!$A$5,'SYS-BTWCodes'!$C$5,IF(G720='SYS-BTWCodes'!$A$6,'SYS-BTWCodes'!$C$6,IF(G720='SYS-BTWCodes'!$A$7,'SYS-BTWCodes'!$C$7,IF(G720='SYS-BTWCodes'!$A$8,'SYS-BTWCodes'!$C$8,IF(G720='SYS-BTWCodes'!$A$9,'SYS-BTWCodes'!$C$9,IF(G720='SYS-BTWCodes'!$A$10,'SYS-BTWCodes'!$C$10,IF(G720='SYS-BTWCodes'!$A$11,'SYS-BTWCodes'!$C$11,""))))))))</f>
        <v/>
      </c>
      <c r="I720" s="4" t="str">
        <f t="shared" si="18"/>
        <v/>
      </c>
    </row>
    <row r="721" spans="1:9">
      <c r="A721" s="5" t="str">
        <f t="shared" si="17"/>
        <v/>
      </c>
      <c r="H721" s="9" t="str">
        <f>IF(G721='SYS-BTWCodes'!$A$4,'SYS-BTWCodes'!$C$4,IF(G721='SYS-BTWCodes'!$A$5,'SYS-BTWCodes'!$C$5,IF(G721='SYS-BTWCodes'!$A$6,'SYS-BTWCodes'!$C$6,IF(G721='SYS-BTWCodes'!$A$7,'SYS-BTWCodes'!$C$7,IF(G721='SYS-BTWCodes'!$A$8,'SYS-BTWCodes'!$C$8,IF(G721='SYS-BTWCodes'!$A$9,'SYS-BTWCodes'!$C$9,IF(G721='SYS-BTWCodes'!$A$10,'SYS-BTWCodes'!$C$10,IF(G721='SYS-BTWCodes'!$A$11,'SYS-BTWCodes'!$C$11,""))))))))</f>
        <v/>
      </c>
      <c r="I721" s="4" t="str">
        <f t="shared" si="18"/>
        <v/>
      </c>
    </row>
    <row r="722" spans="1:9">
      <c r="A722" s="5" t="str">
        <f t="shared" si="17"/>
        <v/>
      </c>
      <c r="H722" s="9" t="str">
        <f>IF(G722='SYS-BTWCodes'!$A$4,'SYS-BTWCodes'!$C$4,IF(G722='SYS-BTWCodes'!$A$5,'SYS-BTWCodes'!$C$5,IF(G722='SYS-BTWCodes'!$A$6,'SYS-BTWCodes'!$C$6,IF(G722='SYS-BTWCodes'!$A$7,'SYS-BTWCodes'!$C$7,IF(G722='SYS-BTWCodes'!$A$8,'SYS-BTWCodes'!$C$8,IF(G722='SYS-BTWCodes'!$A$9,'SYS-BTWCodes'!$C$9,IF(G722='SYS-BTWCodes'!$A$10,'SYS-BTWCodes'!$C$10,IF(G722='SYS-BTWCodes'!$A$11,'SYS-BTWCodes'!$C$11,""))))))))</f>
        <v/>
      </c>
      <c r="I722" s="4" t="str">
        <f t="shared" si="18"/>
        <v/>
      </c>
    </row>
    <row r="723" spans="1:9">
      <c r="A723" s="5" t="str">
        <f t="shared" si="17"/>
        <v/>
      </c>
      <c r="H723" s="9" t="str">
        <f>IF(G723='SYS-BTWCodes'!$A$4,'SYS-BTWCodes'!$C$4,IF(G723='SYS-BTWCodes'!$A$5,'SYS-BTWCodes'!$C$5,IF(G723='SYS-BTWCodes'!$A$6,'SYS-BTWCodes'!$C$6,IF(G723='SYS-BTWCodes'!$A$7,'SYS-BTWCodes'!$C$7,IF(G723='SYS-BTWCodes'!$A$8,'SYS-BTWCodes'!$C$8,IF(G723='SYS-BTWCodes'!$A$9,'SYS-BTWCodes'!$C$9,IF(G723='SYS-BTWCodes'!$A$10,'SYS-BTWCodes'!$C$10,IF(G723='SYS-BTWCodes'!$A$11,'SYS-BTWCodes'!$C$11,""))))))))</f>
        <v/>
      </c>
      <c r="I723" s="4" t="str">
        <f t="shared" si="18"/>
        <v/>
      </c>
    </row>
    <row r="724" spans="1:9">
      <c r="A724" s="5" t="str">
        <f t="shared" si="17"/>
        <v/>
      </c>
      <c r="H724" s="9" t="str">
        <f>IF(G724='SYS-BTWCodes'!$A$4,'SYS-BTWCodes'!$C$4,IF(G724='SYS-BTWCodes'!$A$5,'SYS-BTWCodes'!$C$5,IF(G724='SYS-BTWCodes'!$A$6,'SYS-BTWCodes'!$C$6,IF(G724='SYS-BTWCodes'!$A$7,'SYS-BTWCodes'!$C$7,IF(G724='SYS-BTWCodes'!$A$8,'SYS-BTWCodes'!$C$8,IF(G724='SYS-BTWCodes'!$A$9,'SYS-BTWCodes'!$C$9,IF(G724='SYS-BTWCodes'!$A$10,'SYS-BTWCodes'!$C$10,IF(G724='SYS-BTWCodes'!$A$11,'SYS-BTWCodes'!$C$11,""))))))))</f>
        <v/>
      </c>
      <c r="I724" s="4" t="str">
        <f t="shared" si="18"/>
        <v/>
      </c>
    </row>
    <row r="725" spans="1:9">
      <c r="A725" s="5" t="str">
        <f t="shared" si="17"/>
        <v/>
      </c>
      <c r="H725" s="9" t="str">
        <f>IF(G725='SYS-BTWCodes'!$A$4,'SYS-BTWCodes'!$C$4,IF(G725='SYS-BTWCodes'!$A$5,'SYS-BTWCodes'!$C$5,IF(G725='SYS-BTWCodes'!$A$6,'SYS-BTWCodes'!$C$6,IF(G725='SYS-BTWCodes'!$A$7,'SYS-BTWCodes'!$C$7,IF(G725='SYS-BTWCodes'!$A$8,'SYS-BTWCodes'!$C$8,IF(G725='SYS-BTWCodes'!$A$9,'SYS-BTWCodes'!$C$9,IF(G725='SYS-BTWCodes'!$A$10,'SYS-BTWCodes'!$C$10,IF(G725='SYS-BTWCodes'!$A$11,'SYS-BTWCodes'!$C$11,""))))))))</f>
        <v/>
      </c>
      <c r="I725" s="4" t="str">
        <f t="shared" si="18"/>
        <v/>
      </c>
    </row>
    <row r="726" spans="1:9">
      <c r="A726" s="5" t="str">
        <f t="shared" si="17"/>
        <v/>
      </c>
      <c r="H726" s="9" t="str">
        <f>IF(G726='SYS-BTWCodes'!$A$4,'SYS-BTWCodes'!$C$4,IF(G726='SYS-BTWCodes'!$A$5,'SYS-BTWCodes'!$C$5,IF(G726='SYS-BTWCodes'!$A$6,'SYS-BTWCodes'!$C$6,IF(G726='SYS-BTWCodes'!$A$7,'SYS-BTWCodes'!$C$7,IF(G726='SYS-BTWCodes'!$A$8,'SYS-BTWCodes'!$C$8,IF(G726='SYS-BTWCodes'!$A$9,'SYS-BTWCodes'!$C$9,IF(G726='SYS-BTWCodes'!$A$10,'SYS-BTWCodes'!$C$10,IF(G726='SYS-BTWCodes'!$A$11,'SYS-BTWCodes'!$C$11,""))))))))</f>
        <v/>
      </c>
      <c r="I726" s="4" t="str">
        <f t="shared" si="18"/>
        <v/>
      </c>
    </row>
    <row r="727" spans="1:9">
      <c r="A727" s="5" t="str">
        <f t="shared" si="17"/>
        <v/>
      </c>
      <c r="H727" s="9" t="str">
        <f>IF(G727='SYS-BTWCodes'!$A$4,'SYS-BTWCodes'!$C$4,IF(G727='SYS-BTWCodes'!$A$5,'SYS-BTWCodes'!$C$5,IF(G727='SYS-BTWCodes'!$A$6,'SYS-BTWCodes'!$C$6,IF(G727='SYS-BTWCodes'!$A$7,'SYS-BTWCodes'!$C$7,IF(G727='SYS-BTWCodes'!$A$8,'SYS-BTWCodes'!$C$8,IF(G727='SYS-BTWCodes'!$A$9,'SYS-BTWCodes'!$C$9,IF(G727='SYS-BTWCodes'!$A$10,'SYS-BTWCodes'!$C$10,IF(G727='SYS-BTWCodes'!$A$11,'SYS-BTWCodes'!$C$11,""))))))))</f>
        <v/>
      </c>
      <c r="I727" s="4" t="str">
        <f t="shared" si="18"/>
        <v/>
      </c>
    </row>
    <row r="728" spans="1:9">
      <c r="A728" s="5" t="str">
        <f t="shared" si="17"/>
        <v/>
      </c>
      <c r="H728" s="9" t="str">
        <f>IF(G728='SYS-BTWCodes'!$A$4,'SYS-BTWCodes'!$C$4,IF(G728='SYS-BTWCodes'!$A$5,'SYS-BTWCodes'!$C$5,IF(G728='SYS-BTWCodes'!$A$6,'SYS-BTWCodes'!$C$6,IF(G728='SYS-BTWCodes'!$A$7,'SYS-BTWCodes'!$C$7,IF(G728='SYS-BTWCodes'!$A$8,'SYS-BTWCodes'!$C$8,IF(G728='SYS-BTWCodes'!$A$9,'SYS-BTWCodes'!$C$9,IF(G728='SYS-BTWCodes'!$A$10,'SYS-BTWCodes'!$C$10,IF(G728='SYS-BTWCodes'!$A$11,'SYS-BTWCodes'!$C$11,""))))))))</f>
        <v/>
      </c>
      <c r="I728" s="4" t="str">
        <f t="shared" si="18"/>
        <v/>
      </c>
    </row>
    <row r="729" spans="1:9">
      <c r="A729" s="5" t="str">
        <f t="shared" si="17"/>
        <v/>
      </c>
      <c r="H729" s="9" t="str">
        <f>IF(G729='SYS-BTWCodes'!$A$4,'SYS-BTWCodes'!$C$4,IF(G729='SYS-BTWCodes'!$A$5,'SYS-BTWCodes'!$C$5,IF(G729='SYS-BTWCodes'!$A$6,'SYS-BTWCodes'!$C$6,IF(G729='SYS-BTWCodes'!$A$7,'SYS-BTWCodes'!$C$7,IF(G729='SYS-BTWCodes'!$A$8,'SYS-BTWCodes'!$C$8,IF(G729='SYS-BTWCodes'!$A$9,'SYS-BTWCodes'!$C$9,IF(G729='SYS-BTWCodes'!$A$10,'SYS-BTWCodes'!$C$10,IF(G729='SYS-BTWCodes'!$A$11,'SYS-BTWCodes'!$C$11,""))))))))</f>
        <v/>
      </c>
      <c r="I729" s="4" t="str">
        <f t="shared" si="18"/>
        <v/>
      </c>
    </row>
    <row r="730" spans="1:9">
      <c r="A730" s="5" t="str">
        <f t="shared" si="17"/>
        <v/>
      </c>
      <c r="H730" s="9" t="str">
        <f>IF(G730='SYS-BTWCodes'!$A$4,'SYS-BTWCodes'!$C$4,IF(G730='SYS-BTWCodes'!$A$5,'SYS-BTWCodes'!$C$5,IF(G730='SYS-BTWCodes'!$A$6,'SYS-BTWCodes'!$C$6,IF(G730='SYS-BTWCodes'!$A$7,'SYS-BTWCodes'!$C$7,IF(G730='SYS-BTWCodes'!$A$8,'SYS-BTWCodes'!$C$8,IF(G730='SYS-BTWCodes'!$A$9,'SYS-BTWCodes'!$C$9,IF(G730='SYS-BTWCodes'!$A$10,'SYS-BTWCodes'!$C$10,IF(G730='SYS-BTWCodes'!$A$11,'SYS-BTWCodes'!$C$11,""))))))))</f>
        <v/>
      </c>
      <c r="I730" s="4" t="str">
        <f t="shared" si="18"/>
        <v/>
      </c>
    </row>
    <row r="731" spans="1:9">
      <c r="A731" s="5" t="str">
        <f t="shared" si="17"/>
        <v/>
      </c>
      <c r="H731" s="9" t="str">
        <f>IF(G731='SYS-BTWCodes'!$A$4,'SYS-BTWCodes'!$C$4,IF(G731='SYS-BTWCodes'!$A$5,'SYS-BTWCodes'!$C$5,IF(G731='SYS-BTWCodes'!$A$6,'SYS-BTWCodes'!$C$6,IF(G731='SYS-BTWCodes'!$A$7,'SYS-BTWCodes'!$C$7,IF(G731='SYS-BTWCodes'!$A$8,'SYS-BTWCodes'!$C$8,IF(G731='SYS-BTWCodes'!$A$9,'SYS-BTWCodes'!$C$9,IF(G731='SYS-BTWCodes'!$A$10,'SYS-BTWCodes'!$C$10,IF(G731='SYS-BTWCodes'!$A$11,'SYS-BTWCodes'!$C$11,""))))))))</f>
        <v/>
      </c>
      <c r="I731" s="4" t="str">
        <f t="shared" si="18"/>
        <v/>
      </c>
    </row>
    <row r="732" spans="1:9">
      <c r="A732" s="5" t="str">
        <f t="shared" si="17"/>
        <v/>
      </c>
      <c r="H732" s="9" t="str">
        <f>IF(G732='SYS-BTWCodes'!$A$4,'SYS-BTWCodes'!$C$4,IF(G732='SYS-BTWCodes'!$A$5,'SYS-BTWCodes'!$C$5,IF(G732='SYS-BTWCodes'!$A$6,'SYS-BTWCodes'!$C$6,IF(G732='SYS-BTWCodes'!$A$7,'SYS-BTWCodes'!$C$7,IF(G732='SYS-BTWCodes'!$A$8,'SYS-BTWCodes'!$C$8,IF(G732='SYS-BTWCodes'!$A$9,'SYS-BTWCodes'!$C$9,IF(G732='SYS-BTWCodes'!$A$10,'SYS-BTWCodes'!$C$10,IF(G732='SYS-BTWCodes'!$A$11,'SYS-BTWCodes'!$C$11,""))))))))</f>
        <v/>
      </c>
      <c r="I732" s="4" t="str">
        <f t="shared" si="18"/>
        <v/>
      </c>
    </row>
    <row r="733" spans="1:9">
      <c r="A733" s="5" t="str">
        <f t="shared" si="17"/>
        <v/>
      </c>
      <c r="H733" s="9" t="str">
        <f>IF(G733='SYS-BTWCodes'!$A$4,'SYS-BTWCodes'!$C$4,IF(G733='SYS-BTWCodes'!$A$5,'SYS-BTWCodes'!$C$5,IF(G733='SYS-BTWCodes'!$A$6,'SYS-BTWCodes'!$C$6,IF(G733='SYS-BTWCodes'!$A$7,'SYS-BTWCodes'!$C$7,IF(G733='SYS-BTWCodes'!$A$8,'SYS-BTWCodes'!$C$8,IF(G733='SYS-BTWCodes'!$A$9,'SYS-BTWCodes'!$C$9,IF(G733='SYS-BTWCodes'!$A$10,'SYS-BTWCodes'!$C$10,IF(G733='SYS-BTWCodes'!$A$11,'SYS-BTWCodes'!$C$11,""))))))))</f>
        <v/>
      </c>
      <c r="I733" s="4" t="str">
        <f t="shared" si="18"/>
        <v/>
      </c>
    </row>
    <row r="734" spans="1:9">
      <c r="A734" s="5" t="str">
        <f t="shared" si="17"/>
        <v/>
      </c>
      <c r="H734" s="9" t="str">
        <f>IF(G734='SYS-BTWCodes'!$A$4,'SYS-BTWCodes'!$C$4,IF(G734='SYS-BTWCodes'!$A$5,'SYS-BTWCodes'!$C$5,IF(G734='SYS-BTWCodes'!$A$6,'SYS-BTWCodes'!$C$6,IF(G734='SYS-BTWCodes'!$A$7,'SYS-BTWCodes'!$C$7,IF(G734='SYS-BTWCodes'!$A$8,'SYS-BTWCodes'!$C$8,IF(G734='SYS-BTWCodes'!$A$9,'SYS-BTWCodes'!$C$9,IF(G734='SYS-BTWCodes'!$A$10,'SYS-BTWCodes'!$C$10,IF(G734='SYS-BTWCodes'!$A$11,'SYS-BTWCodes'!$C$11,""))))))))</f>
        <v/>
      </c>
      <c r="I734" s="4" t="str">
        <f t="shared" si="18"/>
        <v/>
      </c>
    </row>
    <row r="735" spans="1:9">
      <c r="A735" s="5" t="str">
        <f t="shared" si="17"/>
        <v/>
      </c>
      <c r="H735" s="9" t="str">
        <f>IF(G735='SYS-BTWCodes'!$A$4,'SYS-BTWCodes'!$C$4,IF(G735='SYS-BTWCodes'!$A$5,'SYS-BTWCodes'!$C$5,IF(G735='SYS-BTWCodes'!$A$6,'SYS-BTWCodes'!$C$6,IF(G735='SYS-BTWCodes'!$A$7,'SYS-BTWCodes'!$C$7,IF(G735='SYS-BTWCodes'!$A$8,'SYS-BTWCodes'!$C$8,IF(G735='SYS-BTWCodes'!$A$9,'SYS-BTWCodes'!$C$9,IF(G735='SYS-BTWCodes'!$A$10,'SYS-BTWCodes'!$C$10,IF(G735='SYS-BTWCodes'!$A$11,'SYS-BTWCodes'!$C$11,""))))))))</f>
        <v/>
      </c>
      <c r="I735" s="4" t="str">
        <f t="shared" si="18"/>
        <v/>
      </c>
    </row>
    <row r="736" spans="1:9">
      <c r="A736" s="5" t="str">
        <f t="shared" si="17"/>
        <v/>
      </c>
      <c r="H736" s="9" t="str">
        <f>IF(G736='SYS-BTWCodes'!$A$4,'SYS-BTWCodes'!$C$4,IF(G736='SYS-BTWCodes'!$A$5,'SYS-BTWCodes'!$C$5,IF(G736='SYS-BTWCodes'!$A$6,'SYS-BTWCodes'!$C$6,IF(G736='SYS-BTWCodes'!$A$7,'SYS-BTWCodes'!$C$7,IF(G736='SYS-BTWCodes'!$A$8,'SYS-BTWCodes'!$C$8,IF(G736='SYS-BTWCodes'!$A$9,'SYS-BTWCodes'!$C$9,IF(G736='SYS-BTWCodes'!$A$10,'SYS-BTWCodes'!$C$10,IF(G736='SYS-BTWCodes'!$A$11,'SYS-BTWCodes'!$C$11,""))))))))</f>
        <v/>
      </c>
      <c r="I736" s="4" t="str">
        <f t="shared" si="18"/>
        <v/>
      </c>
    </row>
    <row r="737" spans="1:9">
      <c r="A737" s="5" t="str">
        <f t="shared" si="17"/>
        <v/>
      </c>
      <c r="H737" s="9" t="str">
        <f>IF(G737='SYS-BTWCodes'!$A$4,'SYS-BTWCodes'!$C$4,IF(G737='SYS-BTWCodes'!$A$5,'SYS-BTWCodes'!$C$5,IF(G737='SYS-BTWCodes'!$A$6,'SYS-BTWCodes'!$C$6,IF(G737='SYS-BTWCodes'!$A$7,'SYS-BTWCodes'!$C$7,IF(G737='SYS-BTWCodes'!$A$8,'SYS-BTWCodes'!$C$8,IF(G737='SYS-BTWCodes'!$A$9,'SYS-BTWCodes'!$C$9,IF(G737='SYS-BTWCodes'!$A$10,'SYS-BTWCodes'!$C$10,IF(G737='SYS-BTWCodes'!$A$11,'SYS-BTWCodes'!$C$11,""))))))))</f>
        <v/>
      </c>
      <c r="I737" s="4" t="str">
        <f t="shared" si="18"/>
        <v/>
      </c>
    </row>
    <row r="738" spans="1:9">
      <c r="A738" s="5" t="str">
        <f t="shared" si="17"/>
        <v/>
      </c>
      <c r="H738" s="9" t="str">
        <f>IF(G738='SYS-BTWCodes'!$A$4,'SYS-BTWCodes'!$C$4,IF(G738='SYS-BTWCodes'!$A$5,'SYS-BTWCodes'!$C$5,IF(G738='SYS-BTWCodes'!$A$6,'SYS-BTWCodes'!$C$6,IF(G738='SYS-BTWCodes'!$A$7,'SYS-BTWCodes'!$C$7,IF(G738='SYS-BTWCodes'!$A$8,'SYS-BTWCodes'!$C$8,IF(G738='SYS-BTWCodes'!$A$9,'SYS-BTWCodes'!$C$9,IF(G738='SYS-BTWCodes'!$A$10,'SYS-BTWCodes'!$C$10,IF(G738='SYS-BTWCodes'!$A$11,'SYS-BTWCodes'!$C$11,""))))))))</f>
        <v/>
      </c>
      <c r="I738" s="4" t="str">
        <f t="shared" si="18"/>
        <v/>
      </c>
    </row>
    <row r="739" spans="1:9">
      <c r="A739" s="5" t="str">
        <f t="shared" si="17"/>
        <v/>
      </c>
      <c r="H739" s="9" t="str">
        <f>IF(G739='SYS-BTWCodes'!$A$4,'SYS-BTWCodes'!$C$4,IF(G739='SYS-BTWCodes'!$A$5,'SYS-BTWCodes'!$C$5,IF(G739='SYS-BTWCodes'!$A$6,'SYS-BTWCodes'!$C$6,IF(G739='SYS-BTWCodes'!$A$7,'SYS-BTWCodes'!$C$7,IF(G739='SYS-BTWCodes'!$A$8,'SYS-BTWCodes'!$C$8,IF(G739='SYS-BTWCodes'!$A$9,'SYS-BTWCodes'!$C$9,IF(G739='SYS-BTWCodes'!$A$10,'SYS-BTWCodes'!$C$10,IF(G739='SYS-BTWCodes'!$A$11,'SYS-BTWCodes'!$C$11,""))))))))</f>
        <v/>
      </c>
      <c r="I739" s="4" t="str">
        <f t="shared" si="18"/>
        <v/>
      </c>
    </row>
    <row r="740" spans="1:9">
      <c r="A740" s="5" t="str">
        <f t="shared" si="17"/>
        <v/>
      </c>
      <c r="H740" s="9" t="str">
        <f>IF(G740='SYS-BTWCodes'!$A$4,'SYS-BTWCodes'!$C$4,IF(G740='SYS-BTWCodes'!$A$5,'SYS-BTWCodes'!$C$5,IF(G740='SYS-BTWCodes'!$A$6,'SYS-BTWCodes'!$C$6,IF(G740='SYS-BTWCodes'!$A$7,'SYS-BTWCodes'!$C$7,IF(G740='SYS-BTWCodes'!$A$8,'SYS-BTWCodes'!$C$8,IF(G740='SYS-BTWCodes'!$A$9,'SYS-BTWCodes'!$C$9,IF(G740='SYS-BTWCodes'!$A$10,'SYS-BTWCodes'!$C$10,IF(G740='SYS-BTWCodes'!$A$11,'SYS-BTWCodes'!$C$11,""))))))))</f>
        <v/>
      </c>
      <c r="I740" s="4" t="str">
        <f t="shared" si="18"/>
        <v/>
      </c>
    </row>
    <row r="741" spans="1:9">
      <c r="A741" s="5" t="str">
        <f t="shared" si="17"/>
        <v/>
      </c>
      <c r="H741" s="9" t="str">
        <f>IF(G741='SYS-BTWCodes'!$A$4,'SYS-BTWCodes'!$C$4,IF(G741='SYS-BTWCodes'!$A$5,'SYS-BTWCodes'!$C$5,IF(G741='SYS-BTWCodes'!$A$6,'SYS-BTWCodes'!$C$6,IF(G741='SYS-BTWCodes'!$A$7,'SYS-BTWCodes'!$C$7,IF(G741='SYS-BTWCodes'!$A$8,'SYS-BTWCodes'!$C$8,IF(G741='SYS-BTWCodes'!$A$9,'SYS-BTWCodes'!$C$9,IF(G741='SYS-BTWCodes'!$A$10,'SYS-BTWCodes'!$C$10,IF(G741='SYS-BTWCodes'!$A$11,'SYS-BTWCodes'!$C$11,""))))))))</f>
        <v/>
      </c>
      <c r="I741" s="4" t="str">
        <f t="shared" si="18"/>
        <v/>
      </c>
    </row>
    <row r="742" spans="1:9">
      <c r="A742" s="5" t="str">
        <f t="shared" si="17"/>
        <v/>
      </c>
      <c r="H742" s="9" t="str">
        <f>IF(G742='SYS-BTWCodes'!$A$4,'SYS-BTWCodes'!$C$4,IF(G742='SYS-BTWCodes'!$A$5,'SYS-BTWCodes'!$C$5,IF(G742='SYS-BTWCodes'!$A$6,'SYS-BTWCodes'!$C$6,IF(G742='SYS-BTWCodes'!$A$7,'SYS-BTWCodes'!$C$7,IF(G742='SYS-BTWCodes'!$A$8,'SYS-BTWCodes'!$C$8,IF(G742='SYS-BTWCodes'!$A$9,'SYS-BTWCodes'!$C$9,IF(G742='SYS-BTWCodes'!$A$10,'SYS-BTWCodes'!$C$10,IF(G742='SYS-BTWCodes'!$A$11,'SYS-BTWCodes'!$C$11,""))))))))</f>
        <v/>
      </c>
      <c r="I742" s="4" t="str">
        <f t="shared" si="18"/>
        <v/>
      </c>
    </row>
    <row r="743" spans="1:9">
      <c r="A743" s="5" t="str">
        <f t="shared" si="17"/>
        <v/>
      </c>
      <c r="H743" s="9" t="str">
        <f>IF(G743='SYS-BTWCodes'!$A$4,'SYS-BTWCodes'!$C$4,IF(G743='SYS-BTWCodes'!$A$5,'SYS-BTWCodes'!$C$5,IF(G743='SYS-BTWCodes'!$A$6,'SYS-BTWCodes'!$C$6,IF(G743='SYS-BTWCodes'!$A$7,'SYS-BTWCodes'!$C$7,IF(G743='SYS-BTWCodes'!$A$8,'SYS-BTWCodes'!$C$8,IF(G743='SYS-BTWCodes'!$A$9,'SYS-BTWCodes'!$C$9,IF(G743='SYS-BTWCodes'!$A$10,'SYS-BTWCodes'!$C$10,IF(G743='SYS-BTWCodes'!$A$11,'SYS-BTWCodes'!$C$11,""))))))))</f>
        <v/>
      </c>
      <c r="I743" s="4" t="str">
        <f t="shared" si="18"/>
        <v/>
      </c>
    </row>
    <row r="744" spans="1:9">
      <c r="A744" s="5" t="str">
        <f t="shared" si="17"/>
        <v/>
      </c>
      <c r="H744" s="9" t="str">
        <f>IF(G744='SYS-BTWCodes'!$A$4,'SYS-BTWCodes'!$C$4,IF(G744='SYS-BTWCodes'!$A$5,'SYS-BTWCodes'!$C$5,IF(G744='SYS-BTWCodes'!$A$6,'SYS-BTWCodes'!$C$6,IF(G744='SYS-BTWCodes'!$A$7,'SYS-BTWCodes'!$C$7,IF(G744='SYS-BTWCodes'!$A$8,'SYS-BTWCodes'!$C$8,IF(G744='SYS-BTWCodes'!$A$9,'SYS-BTWCodes'!$C$9,IF(G744='SYS-BTWCodes'!$A$10,'SYS-BTWCodes'!$C$10,IF(G744='SYS-BTWCodes'!$A$11,'SYS-BTWCodes'!$C$11,""))))))))</f>
        <v/>
      </c>
      <c r="I744" s="4" t="str">
        <f t="shared" si="18"/>
        <v/>
      </c>
    </row>
    <row r="745" spans="1:9">
      <c r="A745" s="5" t="str">
        <f t="shared" si="17"/>
        <v/>
      </c>
      <c r="H745" s="9" t="str">
        <f>IF(G745='SYS-BTWCodes'!$A$4,'SYS-BTWCodes'!$C$4,IF(G745='SYS-BTWCodes'!$A$5,'SYS-BTWCodes'!$C$5,IF(G745='SYS-BTWCodes'!$A$6,'SYS-BTWCodes'!$C$6,IF(G745='SYS-BTWCodes'!$A$7,'SYS-BTWCodes'!$C$7,IF(G745='SYS-BTWCodes'!$A$8,'SYS-BTWCodes'!$C$8,IF(G745='SYS-BTWCodes'!$A$9,'SYS-BTWCodes'!$C$9,IF(G745='SYS-BTWCodes'!$A$10,'SYS-BTWCodes'!$C$10,IF(G745='SYS-BTWCodes'!$A$11,'SYS-BTWCodes'!$C$11,""))))))))</f>
        <v/>
      </c>
      <c r="I745" s="4" t="str">
        <f t="shared" si="18"/>
        <v/>
      </c>
    </row>
    <row r="746" spans="1:9">
      <c r="A746" s="5" t="str">
        <f t="shared" ref="A746:A809" si="19">IF(B746="","",IF(A745="Nr",1,A745+1))</f>
        <v/>
      </c>
      <c r="H746" s="9" t="str">
        <f>IF(G746='SYS-BTWCodes'!$A$4,'SYS-BTWCodes'!$C$4,IF(G746='SYS-BTWCodes'!$A$5,'SYS-BTWCodes'!$C$5,IF(G746='SYS-BTWCodes'!$A$6,'SYS-BTWCodes'!$C$6,IF(G746='SYS-BTWCodes'!$A$7,'SYS-BTWCodes'!$C$7,IF(G746='SYS-BTWCodes'!$A$8,'SYS-BTWCodes'!$C$8,IF(G746='SYS-BTWCodes'!$A$9,'SYS-BTWCodes'!$C$9,IF(G746='SYS-BTWCodes'!$A$10,'SYS-BTWCodes'!$C$10,IF(G746='SYS-BTWCodes'!$A$11,'SYS-BTWCodes'!$C$11,""))))))))</f>
        <v/>
      </c>
      <c r="I746" s="4" t="str">
        <f t="shared" si="18"/>
        <v/>
      </c>
    </row>
    <row r="747" spans="1:9">
      <c r="A747" s="5" t="str">
        <f t="shared" si="19"/>
        <v/>
      </c>
      <c r="H747" s="9" t="str">
        <f>IF(G747='SYS-BTWCodes'!$A$4,'SYS-BTWCodes'!$C$4,IF(G747='SYS-BTWCodes'!$A$5,'SYS-BTWCodes'!$C$5,IF(G747='SYS-BTWCodes'!$A$6,'SYS-BTWCodes'!$C$6,IF(G747='SYS-BTWCodes'!$A$7,'SYS-BTWCodes'!$C$7,IF(G747='SYS-BTWCodes'!$A$8,'SYS-BTWCodes'!$C$8,IF(G747='SYS-BTWCodes'!$A$9,'SYS-BTWCodes'!$C$9,IF(G747='SYS-BTWCodes'!$A$10,'SYS-BTWCodes'!$C$10,IF(G747='SYS-BTWCodes'!$A$11,'SYS-BTWCodes'!$C$11,""))))))))</f>
        <v/>
      </c>
      <c r="I747" s="4" t="str">
        <f t="shared" si="18"/>
        <v/>
      </c>
    </row>
    <row r="748" spans="1:9">
      <c r="A748" s="5" t="str">
        <f t="shared" si="19"/>
        <v/>
      </c>
      <c r="H748" s="9" t="str">
        <f>IF(G748='SYS-BTWCodes'!$A$4,'SYS-BTWCodes'!$C$4,IF(G748='SYS-BTWCodes'!$A$5,'SYS-BTWCodes'!$C$5,IF(G748='SYS-BTWCodes'!$A$6,'SYS-BTWCodes'!$C$6,IF(G748='SYS-BTWCodes'!$A$7,'SYS-BTWCodes'!$C$7,IF(G748='SYS-BTWCodes'!$A$8,'SYS-BTWCodes'!$C$8,IF(G748='SYS-BTWCodes'!$A$9,'SYS-BTWCodes'!$C$9,IF(G748='SYS-BTWCodes'!$A$10,'SYS-BTWCodes'!$C$10,IF(G748='SYS-BTWCodes'!$A$11,'SYS-BTWCodes'!$C$11,""))))))))</f>
        <v/>
      </c>
      <c r="I748" s="4" t="str">
        <f t="shared" si="18"/>
        <v/>
      </c>
    </row>
    <row r="749" spans="1:9">
      <c r="A749" s="5" t="str">
        <f t="shared" si="19"/>
        <v/>
      </c>
      <c r="H749" s="9" t="str">
        <f>IF(G749='SYS-BTWCodes'!$A$4,'SYS-BTWCodes'!$C$4,IF(G749='SYS-BTWCodes'!$A$5,'SYS-BTWCodes'!$C$5,IF(G749='SYS-BTWCodes'!$A$6,'SYS-BTWCodes'!$C$6,IF(G749='SYS-BTWCodes'!$A$7,'SYS-BTWCodes'!$C$7,IF(G749='SYS-BTWCodes'!$A$8,'SYS-BTWCodes'!$C$8,IF(G749='SYS-BTWCodes'!$A$9,'SYS-BTWCodes'!$C$9,IF(G749='SYS-BTWCodes'!$A$10,'SYS-BTWCodes'!$C$10,IF(G749='SYS-BTWCodes'!$A$11,'SYS-BTWCodes'!$C$11,""))))))))</f>
        <v/>
      </c>
      <c r="I749" s="4" t="str">
        <f t="shared" si="18"/>
        <v/>
      </c>
    </row>
    <row r="750" spans="1:9">
      <c r="A750" s="5" t="str">
        <f t="shared" si="19"/>
        <v/>
      </c>
      <c r="H750" s="9" t="str">
        <f>IF(G750='SYS-BTWCodes'!$A$4,'SYS-BTWCodes'!$C$4,IF(G750='SYS-BTWCodes'!$A$5,'SYS-BTWCodes'!$C$5,IF(G750='SYS-BTWCodes'!$A$6,'SYS-BTWCodes'!$C$6,IF(G750='SYS-BTWCodes'!$A$7,'SYS-BTWCodes'!$C$7,IF(G750='SYS-BTWCodes'!$A$8,'SYS-BTWCodes'!$C$8,IF(G750='SYS-BTWCodes'!$A$9,'SYS-BTWCodes'!$C$9,IF(G750='SYS-BTWCodes'!$A$10,'SYS-BTWCodes'!$C$10,IF(G750='SYS-BTWCodes'!$A$11,'SYS-BTWCodes'!$C$11,""))))))))</f>
        <v/>
      </c>
      <c r="I750" s="4" t="str">
        <f t="shared" si="18"/>
        <v/>
      </c>
    </row>
    <row r="751" spans="1:9">
      <c r="A751" s="5" t="str">
        <f t="shared" si="19"/>
        <v/>
      </c>
      <c r="H751" s="9" t="str">
        <f>IF(G751='SYS-BTWCodes'!$A$4,'SYS-BTWCodes'!$C$4,IF(G751='SYS-BTWCodes'!$A$5,'SYS-BTWCodes'!$C$5,IF(G751='SYS-BTWCodes'!$A$6,'SYS-BTWCodes'!$C$6,IF(G751='SYS-BTWCodes'!$A$7,'SYS-BTWCodes'!$C$7,IF(G751='SYS-BTWCodes'!$A$8,'SYS-BTWCodes'!$C$8,IF(G751='SYS-BTWCodes'!$A$9,'SYS-BTWCodes'!$C$9,IF(G751='SYS-BTWCodes'!$A$10,'SYS-BTWCodes'!$C$10,IF(G751='SYS-BTWCodes'!$A$11,'SYS-BTWCodes'!$C$11,""))))))))</f>
        <v/>
      </c>
      <c r="I751" s="4" t="str">
        <f t="shared" si="18"/>
        <v/>
      </c>
    </row>
    <row r="752" spans="1:9">
      <c r="A752" s="5" t="str">
        <f t="shared" si="19"/>
        <v/>
      </c>
      <c r="H752" s="9" t="str">
        <f>IF(G752='SYS-BTWCodes'!$A$4,'SYS-BTWCodes'!$C$4,IF(G752='SYS-BTWCodes'!$A$5,'SYS-BTWCodes'!$C$5,IF(G752='SYS-BTWCodes'!$A$6,'SYS-BTWCodes'!$C$6,IF(G752='SYS-BTWCodes'!$A$7,'SYS-BTWCodes'!$C$7,IF(G752='SYS-BTWCodes'!$A$8,'SYS-BTWCodes'!$C$8,IF(G752='SYS-BTWCodes'!$A$9,'SYS-BTWCodes'!$C$9,IF(G752='SYS-BTWCodes'!$A$10,'SYS-BTWCodes'!$C$10,IF(G752='SYS-BTWCodes'!$A$11,'SYS-BTWCodes'!$C$11,""))))))))</f>
        <v/>
      </c>
      <c r="I752" s="4" t="str">
        <f t="shared" si="18"/>
        <v/>
      </c>
    </row>
    <row r="753" spans="1:9">
      <c r="A753" s="5" t="str">
        <f t="shared" si="19"/>
        <v/>
      </c>
      <c r="H753" s="9" t="str">
        <f>IF(G753='SYS-BTWCodes'!$A$4,'SYS-BTWCodes'!$C$4,IF(G753='SYS-BTWCodes'!$A$5,'SYS-BTWCodes'!$C$5,IF(G753='SYS-BTWCodes'!$A$6,'SYS-BTWCodes'!$C$6,IF(G753='SYS-BTWCodes'!$A$7,'SYS-BTWCodes'!$C$7,IF(G753='SYS-BTWCodes'!$A$8,'SYS-BTWCodes'!$C$8,IF(G753='SYS-BTWCodes'!$A$9,'SYS-BTWCodes'!$C$9,IF(G753='SYS-BTWCodes'!$A$10,'SYS-BTWCodes'!$C$10,IF(G753='SYS-BTWCodes'!$A$11,'SYS-BTWCodes'!$C$11,""))))))))</f>
        <v/>
      </c>
      <c r="I753" s="4" t="str">
        <f t="shared" si="18"/>
        <v/>
      </c>
    </row>
    <row r="754" spans="1:9">
      <c r="A754" s="5" t="str">
        <f t="shared" si="19"/>
        <v/>
      </c>
      <c r="H754" s="9" t="str">
        <f>IF(G754='SYS-BTWCodes'!$A$4,'SYS-BTWCodes'!$C$4,IF(G754='SYS-BTWCodes'!$A$5,'SYS-BTWCodes'!$C$5,IF(G754='SYS-BTWCodes'!$A$6,'SYS-BTWCodes'!$C$6,IF(G754='SYS-BTWCodes'!$A$7,'SYS-BTWCodes'!$C$7,IF(G754='SYS-BTWCodes'!$A$8,'SYS-BTWCodes'!$C$8,IF(G754='SYS-BTWCodes'!$A$9,'SYS-BTWCodes'!$C$9,IF(G754='SYS-BTWCodes'!$A$10,'SYS-BTWCodes'!$C$10,IF(G754='SYS-BTWCodes'!$A$11,'SYS-BTWCodes'!$C$11,""))))))))</f>
        <v/>
      </c>
      <c r="I754" s="4" t="str">
        <f t="shared" si="18"/>
        <v/>
      </c>
    </row>
    <row r="755" spans="1:9">
      <c r="A755" s="5" t="str">
        <f t="shared" si="19"/>
        <v/>
      </c>
      <c r="H755" s="9" t="str">
        <f>IF(G755='SYS-BTWCodes'!$A$4,'SYS-BTWCodes'!$C$4,IF(G755='SYS-BTWCodes'!$A$5,'SYS-BTWCodes'!$C$5,IF(G755='SYS-BTWCodes'!$A$6,'SYS-BTWCodes'!$C$6,IF(G755='SYS-BTWCodes'!$A$7,'SYS-BTWCodes'!$C$7,IF(G755='SYS-BTWCodes'!$A$8,'SYS-BTWCodes'!$C$8,IF(G755='SYS-BTWCodes'!$A$9,'SYS-BTWCodes'!$C$9,IF(G755='SYS-BTWCodes'!$A$10,'SYS-BTWCodes'!$C$10,IF(G755='SYS-BTWCodes'!$A$11,'SYS-BTWCodes'!$C$11,""))))))))</f>
        <v/>
      </c>
      <c r="I755" s="4" t="str">
        <f t="shared" si="18"/>
        <v/>
      </c>
    </row>
    <row r="756" spans="1:9">
      <c r="A756" s="5" t="str">
        <f t="shared" si="19"/>
        <v/>
      </c>
      <c r="H756" s="9" t="str">
        <f>IF(G756='SYS-BTWCodes'!$A$4,'SYS-BTWCodes'!$C$4,IF(G756='SYS-BTWCodes'!$A$5,'SYS-BTWCodes'!$C$5,IF(G756='SYS-BTWCodes'!$A$6,'SYS-BTWCodes'!$C$6,IF(G756='SYS-BTWCodes'!$A$7,'SYS-BTWCodes'!$C$7,IF(G756='SYS-BTWCodes'!$A$8,'SYS-BTWCodes'!$C$8,IF(G756='SYS-BTWCodes'!$A$9,'SYS-BTWCodes'!$C$9,IF(G756='SYS-BTWCodes'!$A$10,'SYS-BTWCodes'!$C$10,IF(G756='SYS-BTWCodes'!$A$11,'SYS-BTWCodes'!$C$11,""))))))))</f>
        <v/>
      </c>
      <c r="I756" s="4" t="str">
        <f t="shared" si="18"/>
        <v/>
      </c>
    </row>
    <row r="757" spans="1:9">
      <c r="A757" s="5" t="str">
        <f t="shared" si="19"/>
        <v/>
      </c>
      <c r="H757" s="9" t="str">
        <f>IF(G757='SYS-BTWCodes'!$A$4,'SYS-BTWCodes'!$C$4,IF(G757='SYS-BTWCodes'!$A$5,'SYS-BTWCodes'!$C$5,IF(G757='SYS-BTWCodes'!$A$6,'SYS-BTWCodes'!$C$6,IF(G757='SYS-BTWCodes'!$A$7,'SYS-BTWCodes'!$C$7,IF(G757='SYS-BTWCodes'!$A$8,'SYS-BTWCodes'!$C$8,IF(G757='SYS-BTWCodes'!$A$9,'SYS-BTWCodes'!$C$9,IF(G757='SYS-BTWCodes'!$A$10,'SYS-BTWCodes'!$C$10,IF(G757='SYS-BTWCodes'!$A$11,'SYS-BTWCodes'!$C$11,""))))))))</f>
        <v/>
      </c>
      <c r="I757" s="4" t="str">
        <f t="shared" si="18"/>
        <v/>
      </c>
    </row>
    <row r="758" spans="1:9">
      <c r="A758" s="5" t="str">
        <f t="shared" si="19"/>
        <v/>
      </c>
      <c r="H758" s="9" t="str">
        <f>IF(G758='SYS-BTWCodes'!$A$4,'SYS-BTWCodes'!$C$4,IF(G758='SYS-BTWCodes'!$A$5,'SYS-BTWCodes'!$C$5,IF(G758='SYS-BTWCodes'!$A$6,'SYS-BTWCodes'!$C$6,IF(G758='SYS-BTWCodes'!$A$7,'SYS-BTWCodes'!$C$7,IF(G758='SYS-BTWCodes'!$A$8,'SYS-BTWCodes'!$C$8,IF(G758='SYS-BTWCodes'!$A$9,'SYS-BTWCodes'!$C$9,IF(G758='SYS-BTWCodes'!$A$10,'SYS-BTWCodes'!$C$10,IF(G758='SYS-BTWCodes'!$A$11,'SYS-BTWCodes'!$C$11,""))))))))</f>
        <v/>
      </c>
      <c r="I758" s="4" t="str">
        <f t="shared" si="18"/>
        <v/>
      </c>
    </row>
    <row r="759" spans="1:9">
      <c r="A759" s="5" t="str">
        <f t="shared" si="19"/>
        <v/>
      </c>
      <c r="H759" s="9" t="str">
        <f>IF(G759='SYS-BTWCodes'!$A$4,'SYS-BTWCodes'!$C$4,IF(G759='SYS-BTWCodes'!$A$5,'SYS-BTWCodes'!$C$5,IF(G759='SYS-BTWCodes'!$A$6,'SYS-BTWCodes'!$C$6,IF(G759='SYS-BTWCodes'!$A$7,'SYS-BTWCodes'!$C$7,IF(G759='SYS-BTWCodes'!$A$8,'SYS-BTWCodes'!$C$8,IF(G759='SYS-BTWCodes'!$A$9,'SYS-BTWCodes'!$C$9,IF(G759='SYS-BTWCodes'!$A$10,'SYS-BTWCodes'!$C$10,IF(G759='SYS-BTWCodes'!$A$11,'SYS-BTWCodes'!$C$11,""))))))))</f>
        <v/>
      </c>
      <c r="I759" s="4" t="str">
        <f t="shared" si="18"/>
        <v/>
      </c>
    </row>
    <row r="760" spans="1:9">
      <c r="A760" s="5" t="str">
        <f t="shared" si="19"/>
        <v/>
      </c>
      <c r="H760" s="9" t="str">
        <f>IF(G760='SYS-BTWCodes'!$A$4,'SYS-BTWCodes'!$C$4,IF(G760='SYS-BTWCodes'!$A$5,'SYS-BTWCodes'!$C$5,IF(G760='SYS-BTWCodes'!$A$6,'SYS-BTWCodes'!$C$6,IF(G760='SYS-BTWCodes'!$A$7,'SYS-BTWCodes'!$C$7,IF(G760='SYS-BTWCodes'!$A$8,'SYS-BTWCodes'!$C$8,IF(G760='SYS-BTWCodes'!$A$9,'SYS-BTWCodes'!$C$9,IF(G760='SYS-BTWCodes'!$A$10,'SYS-BTWCodes'!$C$10,IF(G760='SYS-BTWCodes'!$A$11,'SYS-BTWCodes'!$C$11,""))))))))</f>
        <v/>
      </c>
      <c r="I760" s="4" t="str">
        <f t="shared" si="18"/>
        <v/>
      </c>
    </row>
    <row r="761" spans="1:9">
      <c r="A761" s="5" t="str">
        <f t="shared" si="19"/>
        <v/>
      </c>
      <c r="H761" s="9" t="str">
        <f>IF(G761='SYS-BTWCodes'!$A$4,'SYS-BTWCodes'!$C$4,IF(G761='SYS-BTWCodes'!$A$5,'SYS-BTWCodes'!$C$5,IF(G761='SYS-BTWCodes'!$A$6,'SYS-BTWCodes'!$C$6,IF(G761='SYS-BTWCodes'!$A$7,'SYS-BTWCodes'!$C$7,IF(G761='SYS-BTWCodes'!$A$8,'SYS-BTWCodes'!$C$8,IF(G761='SYS-BTWCodes'!$A$9,'SYS-BTWCodes'!$C$9,IF(G761='SYS-BTWCodes'!$A$10,'SYS-BTWCodes'!$C$10,IF(G761='SYS-BTWCodes'!$A$11,'SYS-BTWCodes'!$C$11,""))))))))</f>
        <v/>
      </c>
      <c r="I761" s="4" t="str">
        <f t="shared" si="18"/>
        <v/>
      </c>
    </row>
    <row r="762" spans="1:9">
      <c r="A762" s="5" t="str">
        <f t="shared" si="19"/>
        <v/>
      </c>
      <c r="H762" s="9" t="str">
        <f>IF(G762='SYS-BTWCodes'!$A$4,'SYS-BTWCodes'!$C$4,IF(G762='SYS-BTWCodes'!$A$5,'SYS-BTWCodes'!$C$5,IF(G762='SYS-BTWCodes'!$A$6,'SYS-BTWCodes'!$C$6,IF(G762='SYS-BTWCodes'!$A$7,'SYS-BTWCodes'!$C$7,IF(G762='SYS-BTWCodes'!$A$8,'SYS-BTWCodes'!$C$8,IF(G762='SYS-BTWCodes'!$A$9,'SYS-BTWCodes'!$C$9,IF(G762='SYS-BTWCodes'!$A$10,'SYS-BTWCodes'!$C$10,IF(G762='SYS-BTWCodes'!$A$11,'SYS-BTWCodes'!$C$11,""))))))))</f>
        <v/>
      </c>
      <c r="I762" s="4" t="str">
        <f t="shared" si="18"/>
        <v/>
      </c>
    </row>
    <row r="763" spans="1:9">
      <c r="A763" s="5" t="str">
        <f t="shared" si="19"/>
        <v/>
      </c>
      <c r="H763" s="9" t="str">
        <f>IF(G763='SYS-BTWCodes'!$A$4,'SYS-BTWCodes'!$C$4,IF(G763='SYS-BTWCodes'!$A$5,'SYS-BTWCodes'!$C$5,IF(G763='SYS-BTWCodes'!$A$6,'SYS-BTWCodes'!$C$6,IF(G763='SYS-BTWCodes'!$A$7,'SYS-BTWCodes'!$C$7,IF(G763='SYS-BTWCodes'!$A$8,'SYS-BTWCodes'!$C$8,IF(G763='SYS-BTWCodes'!$A$9,'SYS-BTWCodes'!$C$9,IF(G763='SYS-BTWCodes'!$A$10,'SYS-BTWCodes'!$C$10,IF(G763='SYS-BTWCodes'!$A$11,'SYS-BTWCodes'!$C$11,""))))))))</f>
        <v/>
      </c>
      <c r="I763" s="4" t="str">
        <f t="shared" si="18"/>
        <v/>
      </c>
    </row>
    <row r="764" spans="1:9">
      <c r="A764" s="5" t="str">
        <f t="shared" si="19"/>
        <v/>
      </c>
      <c r="H764" s="9" t="str">
        <f>IF(G764='SYS-BTWCodes'!$A$4,'SYS-BTWCodes'!$C$4,IF(G764='SYS-BTWCodes'!$A$5,'SYS-BTWCodes'!$C$5,IF(G764='SYS-BTWCodes'!$A$6,'SYS-BTWCodes'!$C$6,IF(G764='SYS-BTWCodes'!$A$7,'SYS-BTWCodes'!$C$7,IF(G764='SYS-BTWCodes'!$A$8,'SYS-BTWCodes'!$C$8,IF(G764='SYS-BTWCodes'!$A$9,'SYS-BTWCodes'!$C$9,IF(G764='SYS-BTWCodes'!$A$10,'SYS-BTWCodes'!$C$10,IF(G764='SYS-BTWCodes'!$A$11,'SYS-BTWCodes'!$C$11,""))))))))</f>
        <v/>
      </c>
      <c r="I764" s="4" t="str">
        <f t="shared" si="18"/>
        <v/>
      </c>
    </row>
    <row r="765" spans="1:9">
      <c r="A765" s="5" t="str">
        <f t="shared" si="19"/>
        <v/>
      </c>
      <c r="H765" s="9" t="str">
        <f>IF(G765='SYS-BTWCodes'!$A$4,'SYS-BTWCodes'!$C$4,IF(G765='SYS-BTWCodes'!$A$5,'SYS-BTWCodes'!$C$5,IF(G765='SYS-BTWCodes'!$A$6,'SYS-BTWCodes'!$C$6,IF(G765='SYS-BTWCodes'!$A$7,'SYS-BTWCodes'!$C$7,IF(G765='SYS-BTWCodes'!$A$8,'SYS-BTWCodes'!$C$8,IF(G765='SYS-BTWCodes'!$A$9,'SYS-BTWCodes'!$C$9,IF(G765='SYS-BTWCodes'!$A$10,'SYS-BTWCodes'!$C$10,IF(G765='SYS-BTWCodes'!$A$11,'SYS-BTWCodes'!$C$11,""))))))))</f>
        <v/>
      </c>
      <c r="I765" s="4" t="str">
        <f t="shared" si="18"/>
        <v/>
      </c>
    </row>
    <row r="766" spans="1:9">
      <c r="A766" s="5" t="str">
        <f t="shared" si="19"/>
        <v/>
      </c>
      <c r="H766" s="9" t="str">
        <f>IF(G766='SYS-BTWCodes'!$A$4,'SYS-BTWCodes'!$C$4,IF(G766='SYS-BTWCodes'!$A$5,'SYS-BTWCodes'!$C$5,IF(G766='SYS-BTWCodes'!$A$6,'SYS-BTWCodes'!$C$6,IF(G766='SYS-BTWCodes'!$A$7,'SYS-BTWCodes'!$C$7,IF(G766='SYS-BTWCodes'!$A$8,'SYS-BTWCodes'!$C$8,IF(G766='SYS-BTWCodes'!$A$9,'SYS-BTWCodes'!$C$9,IF(G766='SYS-BTWCodes'!$A$10,'SYS-BTWCodes'!$C$10,IF(G766='SYS-BTWCodes'!$A$11,'SYS-BTWCodes'!$C$11,""))))))))</f>
        <v/>
      </c>
      <c r="I766" s="4" t="str">
        <f t="shared" si="18"/>
        <v/>
      </c>
    </row>
    <row r="767" spans="1:9">
      <c r="A767" s="5" t="str">
        <f t="shared" si="19"/>
        <v/>
      </c>
      <c r="H767" s="9" t="str">
        <f>IF(G767='SYS-BTWCodes'!$A$4,'SYS-BTWCodes'!$C$4,IF(G767='SYS-BTWCodes'!$A$5,'SYS-BTWCodes'!$C$5,IF(G767='SYS-BTWCodes'!$A$6,'SYS-BTWCodes'!$C$6,IF(G767='SYS-BTWCodes'!$A$7,'SYS-BTWCodes'!$C$7,IF(G767='SYS-BTWCodes'!$A$8,'SYS-BTWCodes'!$C$8,IF(G767='SYS-BTWCodes'!$A$9,'SYS-BTWCodes'!$C$9,IF(G767='SYS-BTWCodes'!$A$10,'SYS-BTWCodes'!$C$10,IF(G767='SYS-BTWCodes'!$A$11,'SYS-BTWCodes'!$C$11,""))))))))</f>
        <v/>
      </c>
      <c r="I767" s="4" t="str">
        <f t="shared" si="18"/>
        <v/>
      </c>
    </row>
    <row r="768" spans="1:9">
      <c r="A768" s="5" t="str">
        <f t="shared" si="19"/>
        <v/>
      </c>
      <c r="H768" s="9" t="str">
        <f>IF(G768='SYS-BTWCodes'!$A$4,'SYS-BTWCodes'!$C$4,IF(G768='SYS-BTWCodes'!$A$5,'SYS-BTWCodes'!$C$5,IF(G768='SYS-BTWCodes'!$A$6,'SYS-BTWCodes'!$C$6,IF(G768='SYS-BTWCodes'!$A$7,'SYS-BTWCodes'!$C$7,IF(G768='SYS-BTWCodes'!$A$8,'SYS-BTWCodes'!$C$8,IF(G768='SYS-BTWCodes'!$A$9,'SYS-BTWCodes'!$C$9,IF(G768='SYS-BTWCodes'!$A$10,'SYS-BTWCodes'!$C$10,IF(G768='SYS-BTWCodes'!$A$11,'SYS-BTWCodes'!$C$11,""))))))))</f>
        <v/>
      </c>
      <c r="I768" s="4" t="str">
        <f t="shared" ref="I768:I831" si="20">IF(H768="","",ROUND((F768*(H768/100)),2))</f>
        <v/>
      </c>
    </row>
    <row r="769" spans="1:9">
      <c r="A769" s="5" t="str">
        <f t="shared" si="19"/>
        <v/>
      </c>
      <c r="H769" s="9" t="str">
        <f>IF(G769='SYS-BTWCodes'!$A$4,'SYS-BTWCodes'!$C$4,IF(G769='SYS-BTWCodes'!$A$5,'SYS-BTWCodes'!$C$5,IF(G769='SYS-BTWCodes'!$A$6,'SYS-BTWCodes'!$C$6,IF(G769='SYS-BTWCodes'!$A$7,'SYS-BTWCodes'!$C$7,IF(G769='SYS-BTWCodes'!$A$8,'SYS-BTWCodes'!$C$8,IF(G769='SYS-BTWCodes'!$A$9,'SYS-BTWCodes'!$C$9,IF(G769='SYS-BTWCodes'!$A$10,'SYS-BTWCodes'!$C$10,IF(G769='SYS-BTWCodes'!$A$11,'SYS-BTWCodes'!$C$11,""))))))))</f>
        <v/>
      </c>
      <c r="I769" s="4" t="str">
        <f t="shared" si="20"/>
        <v/>
      </c>
    </row>
    <row r="770" spans="1:9">
      <c r="A770" s="5" t="str">
        <f t="shared" si="19"/>
        <v/>
      </c>
      <c r="H770" s="9" t="str">
        <f>IF(G770='SYS-BTWCodes'!$A$4,'SYS-BTWCodes'!$C$4,IF(G770='SYS-BTWCodes'!$A$5,'SYS-BTWCodes'!$C$5,IF(G770='SYS-BTWCodes'!$A$6,'SYS-BTWCodes'!$C$6,IF(G770='SYS-BTWCodes'!$A$7,'SYS-BTWCodes'!$C$7,IF(G770='SYS-BTWCodes'!$A$8,'SYS-BTWCodes'!$C$8,IF(G770='SYS-BTWCodes'!$A$9,'SYS-BTWCodes'!$C$9,IF(G770='SYS-BTWCodes'!$A$10,'SYS-BTWCodes'!$C$10,IF(G770='SYS-BTWCodes'!$A$11,'SYS-BTWCodes'!$C$11,""))))))))</f>
        <v/>
      </c>
      <c r="I770" s="4" t="str">
        <f t="shared" si="20"/>
        <v/>
      </c>
    </row>
    <row r="771" spans="1:9">
      <c r="A771" s="5" t="str">
        <f t="shared" si="19"/>
        <v/>
      </c>
      <c r="H771" s="9" t="str">
        <f>IF(G771='SYS-BTWCodes'!$A$4,'SYS-BTWCodes'!$C$4,IF(G771='SYS-BTWCodes'!$A$5,'SYS-BTWCodes'!$C$5,IF(G771='SYS-BTWCodes'!$A$6,'SYS-BTWCodes'!$C$6,IF(G771='SYS-BTWCodes'!$A$7,'SYS-BTWCodes'!$C$7,IF(G771='SYS-BTWCodes'!$A$8,'SYS-BTWCodes'!$C$8,IF(G771='SYS-BTWCodes'!$A$9,'SYS-BTWCodes'!$C$9,IF(G771='SYS-BTWCodes'!$A$10,'SYS-BTWCodes'!$C$10,IF(G771='SYS-BTWCodes'!$A$11,'SYS-BTWCodes'!$C$11,""))))))))</f>
        <v/>
      </c>
      <c r="I771" s="4" t="str">
        <f t="shared" si="20"/>
        <v/>
      </c>
    </row>
    <row r="772" spans="1:9">
      <c r="A772" s="5" t="str">
        <f t="shared" si="19"/>
        <v/>
      </c>
      <c r="H772" s="9" t="str">
        <f>IF(G772='SYS-BTWCodes'!$A$4,'SYS-BTWCodes'!$C$4,IF(G772='SYS-BTWCodes'!$A$5,'SYS-BTWCodes'!$C$5,IF(G772='SYS-BTWCodes'!$A$6,'SYS-BTWCodes'!$C$6,IF(G772='SYS-BTWCodes'!$A$7,'SYS-BTWCodes'!$C$7,IF(G772='SYS-BTWCodes'!$A$8,'SYS-BTWCodes'!$C$8,IF(G772='SYS-BTWCodes'!$A$9,'SYS-BTWCodes'!$C$9,IF(G772='SYS-BTWCodes'!$A$10,'SYS-BTWCodes'!$C$10,IF(G772='SYS-BTWCodes'!$A$11,'SYS-BTWCodes'!$C$11,""))))))))</f>
        <v/>
      </c>
      <c r="I772" s="4" t="str">
        <f t="shared" si="20"/>
        <v/>
      </c>
    </row>
    <row r="773" spans="1:9">
      <c r="A773" s="5" t="str">
        <f t="shared" si="19"/>
        <v/>
      </c>
      <c r="H773" s="9" t="str">
        <f>IF(G773='SYS-BTWCodes'!$A$4,'SYS-BTWCodes'!$C$4,IF(G773='SYS-BTWCodes'!$A$5,'SYS-BTWCodes'!$C$5,IF(G773='SYS-BTWCodes'!$A$6,'SYS-BTWCodes'!$C$6,IF(G773='SYS-BTWCodes'!$A$7,'SYS-BTWCodes'!$C$7,IF(G773='SYS-BTWCodes'!$A$8,'SYS-BTWCodes'!$C$8,IF(G773='SYS-BTWCodes'!$A$9,'SYS-BTWCodes'!$C$9,IF(G773='SYS-BTWCodes'!$A$10,'SYS-BTWCodes'!$C$10,IF(G773='SYS-BTWCodes'!$A$11,'SYS-BTWCodes'!$C$11,""))))))))</f>
        <v/>
      </c>
      <c r="I773" s="4" t="str">
        <f t="shared" si="20"/>
        <v/>
      </c>
    </row>
    <row r="774" spans="1:9">
      <c r="A774" s="5" t="str">
        <f t="shared" si="19"/>
        <v/>
      </c>
      <c r="H774" s="9" t="str">
        <f>IF(G774='SYS-BTWCodes'!$A$4,'SYS-BTWCodes'!$C$4,IF(G774='SYS-BTWCodes'!$A$5,'SYS-BTWCodes'!$C$5,IF(G774='SYS-BTWCodes'!$A$6,'SYS-BTWCodes'!$C$6,IF(G774='SYS-BTWCodes'!$A$7,'SYS-BTWCodes'!$C$7,IF(G774='SYS-BTWCodes'!$A$8,'SYS-BTWCodes'!$C$8,IF(G774='SYS-BTWCodes'!$A$9,'SYS-BTWCodes'!$C$9,IF(G774='SYS-BTWCodes'!$A$10,'SYS-BTWCodes'!$C$10,IF(G774='SYS-BTWCodes'!$A$11,'SYS-BTWCodes'!$C$11,""))))))))</f>
        <v/>
      </c>
      <c r="I774" s="4" t="str">
        <f t="shared" si="20"/>
        <v/>
      </c>
    </row>
    <row r="775" spans="1:9">
      <c r="A775" s="5" t="str">
        <f t="shared" si="19"/>
        <v/>
      </c>
      <c r="H775" s="9" t="str">
        <f>IF(G775='SYS-BTWCodes'!$A$4,'SYS-BTWCodes'!$C$4,IF(G775='SYS-BTWCodes'!$A$5,'SYS-BTWCodes'!$C$5,IF(G775='SYS-BTWCodes'!$A$6,'SYS-BTWCodes'!$C$6,IF(G775='SYS-BTWCodes'!$A$7,'SYS-BTWCodes'!$C$7,IF(G775='SYS-BTWCodes'!$A$8,'SYS-BTWCodes'!$C$8,IF(G775='SYS-BTWCodes'!$A$9,'SYS-BTWCodes'!$C$9,IF(G775='SYS-BTWCodes'!$A$10,'SYS-BTWCodes'!$C$10,IF(G775='SYS-BTWCodes'!$A$11,'SYS-BTWCodes'!$C$11,""))))))))</f>
        <v/>
      </c>
      <c r="I775" s="4" t="str">
        <f t="shared" si="20"/>
        <v/>
      </c>
    </row>
    <row r="776" spans="1:9">
      <c r="A776" s="5" t="str">
        <f t="shared" si="19"/>
        <v/>
      </c>
      <c r="H776" s="9" t="str">
        <f>IF(G776='SYS-BTWCodes'!$A$4,'SYS-BTWCodes'!$C$4,IF(G776='SYS-BTWCodes'!$A$5,'SYS-BTWCodes'!$C$5,IF(G776='SYS-BTWCodes'!$A$6,'SYS-BTWCodes'!$C$6,IF(G776='SYS-BTWCodes'!$A$7,'SYS-BTWCodes'!$C$7,IF(G776='SYS-BTWCodes'!$A$8,'SYS-BTWCodes'!$C$8,IF(G776='SYS-BTWCodes'!$A$9,'SYS-BTWCodes'!$C$9,IF(G776='SYS-BTWCodes'!$A$10,'SYS-BTWCodes'!$C$10,IF(G776='SYS-BTWCodes'!$A$11,'SYS-BTWCodes'!$C$11,""))))))))</f>
        <v/>
      </c>
      <c r="I776" s="4" t="str">
        <f t="shared" si="20"/>
        <v/>
      </c>
    </row>
    <row r="777" spans="1:9">
      <c r="A777" s="5" t="str">
        <f t="shared" si="19"/>
        <v/>
      </c>
      <c r="H777" s="9" t="str">
        <f>IF(G777='SYS-BTWCodes'!$A$4,'SYS-BTWCodes'!$C$4,IF(G777='SYS-BTWCodes'!$A$5,'SYS-BTWCodes'!$C$5,IF(G777='SYS-BTWCodes'!$A$6,'SYS-BTWCodes'!$C$6,IF(G777='SYS-BTWCodes'!$A$7,'SYS-BTWCodes'!$C$7,IF(G777='SYS-BTWCodes'!$A$8,'SYS-BTWCodes'!$C$8,IF(G777='SYS-BTWCodes'!$A$9,'SYS-BTWCodes'!$C$9,IF(G777='SYS-BTWCodes'!$A$10,'SYS-BTWCodes'!$C$10,IF(G777='SYS-BTWCodes'!$A$11,'SYS-BTWCodes'!$C$11,""))))))))</f>
        <v/>
      </c>
      <c r="I777" s="4" t="str">
        <f t="shared" si="20"/>
        <v/>
      </c>
    </row>
    <row r="778" spans="1:9">
      <c r="A778" s="5" t="str">
        <f t="shared" si="19"/>
        <v/>
      </c>
      <c r="H778" s="9" t="str">
        <f>IF(G778='SYS-BTWCodes'!$A$4,'SYS-BTWCodes'!$C$4,IF(G778='SYS-BTWCodes'!$A$5,'SYS-BTWCodes'!$C$5,IF(G778='SYS-BTWCodes'!$A$6,'SYS-BTWCodes'!$C$6,IF(G778='SYS-BTWCodes'!$A$7,'SYS-BTWCodes'!$C$7,IF(G778='SYS-BTWCodes'!$A$8,'SYS-BTWCodes'!$C$8,IF(G778='SYS-BTWCodes'!$A$9,'SYS-BTWCodes'!$C$9,IF(G778='SYS-BTWCodes'!$A$10,'SYS-BTWCodes'!$C$10,IF(G778='SYS-BTWCodes'!$A$11,'SYS-BTWCodes'!$C$11,""))))))))</f>
        <v/>
      </c>
      <c r="I778" s="4" t="str">
        <f t="shared" si="20"/>
        <v/>
      </c>
    </row>
    <row r="779" spans="1:9">
      <c r="A779" s="5" t="str">
        <f t="shared" si="19"/>
        <v/>
      </c>
      <c r="H779" s="9" t="str">
        <f>IF(G779='SYS-BTWCodes'!$A$4,'SYS-BTWCodes'!$C$4,IF(G779='SYS-BTWCodes'!$A$5,'SYS-BTWCodes'!$C$5,IF(G779='SYS-BTWCodes'!$A$6,'SYS-BTWCodes'!$C$6,IF(G779='SYS-BTWCodes'!$A$7,'SYS-BTWCodes'!$C$7,IF(G779='SYS-BTWCodes'!$A$8,'SYS-BTWCodes'!$C$8,IF(G779='SYS-BTWCodes'!$A$9,'SYS-BTWCodes'!$C$9,IF(G779='SYS-BTWCodes'!$A$10,'SYS-BTWCodes'!$C$10,IF(G779='SYS-BTWCodes'!$A$11,'SYS-BTWCodes'!$C$11,""))))))))</f>
        <v/>
      </c>
      <c r="I779" s="4" t="str">
        <f t="shared" si="20"/>
        <v/>
      </c>
    </row>
    <row r="780" spans="1:9">
      <c r="A780" s="5" t="str">
        <f t="shared" si="19"/>
        <v/>
      </c>
      <c r="H780" s="9" t="str">
        <f>IF(G780='SYS-BTWCodes'!$A$4,'SYS-BTWCodes'!$C$4,IF(G780='SYS-BTWCodes'!$A$5,'SYS-BTWCodes'!$C$5,IF(G780='SYS-BTWCodes'!$A$6,'SYS-BTWCodes'!$C$6,IF(G780='SYS-BTWCodes'!$A$7,'SYS-BTWCodes'!$C$7,IF(G780='SYS-BTWCodes'!$A$8,'SYS-BTWCodes'!$C$8,IF(G780='SYS-BTWCodes'!$A$9,'SYS-BTWCodes'!$C$9,IF(G780='SYS-BTWCodes'!$A$10,'SYS-BTWCodes'!$C$10,IF(G780='SYS-BTWCodes'!$A$11,'SYS-BTWCodes'!$C$11,""))))))))</f>
        <v/>
      </c>
      <c r="I780" s="4" t="str">
        <f t="shared" si="20"/>
        <v/>
      </c>
    </row>
    <row r="781" spans="1:9">
      <c r="A781" s="5" t="str">
        <f t="shared" si="19"/>
        <v/>
      </c>
      <c r="H781" s="9" t="str">
        <f>IF(G781='SYS-BTWCodes'!$A$4,'SYS-BTWCodes'!$C$4,IF(G781='SYS-BTWCodes'!$A$5,'SYS-BTWCodes'!$C$5,IF(G781='SYS-BTWCodes'!$A$6,'SYS-BTWCodes'!$C$6,IF(G781='SYS-BTWCodes'!$A$7,'SYS-BTWCodes'!$C$7,IF(G781='SYS-BTWCodes'!$A$8,'SYS-BTWCodes'!$C$8,IF(G781='SYS-BTWCodes'!$A$9,'SYS-BTWCodes'!$C$9,IF(G781='SYS-BTWCodes'!$A$10,'SYS-BTWCodes'!$C$10,IF(G781='SYS-BTWCodes'!$A$11,'SYS-BTWCodes'!$C$11,""))))))))</f>
        <v/>
      </c>
      <c r="I781" s="4" t="str">
        <f t="shared" si="20"/>
        <v/>
      </c>
    </row>
    <row r="782" spans="1:9">
      <c r="A782" s="5" t="str">
        <f t="shared" si="19"/>
        <v/>
      </c>
      <c r="H782" s="9" t="str">
        <f>IF(G782='SYS-BTWCodes'!$A$4,'SYS-BTWCodes'!$C$4,IF(G782='SYS-BTWCodes'!$A$5,'SYS-BTWCodes'!$C$5,IF(G782='SYS-BTWCodes'!$A$6,'SYS-BTWCodes'!$C$6,IF(G782='SYS-BTWCodes'!$A$7,'SYS-BTWCodes'!$C$7,IF(G782='SYS-BTWCodes'!$A$8,'SYS-BTWCodes'!$C$8,IF(G782='SYS-BTWCodes'!$A$9,'SYS-BTWCodes'!$C$9,IF(G782='SYS-BTWCodes'!$A$10,'SYS-BTWCodes'!$C$10,IF(G782='SYS-BTWCodes'!$A$11,'SYS-BTWCodes'!$C$11,""))))))))</f>
        <v/>
      </c>
      <c r="I782" s="4" t="str">
        <f t="shared" si="20"/>
        <v/>
      </c>
    </row>
    <row r="783" spans="1:9">
      <c r="A783" s="5" t="str">
        <f t="shared" si="19"/>
        <v/>
      </c>
      <c r="H783" s="9" t="str">
        <f>IF(G783='SYS-BTWCodes'!$A$4,'SYS-BTWCodes'!$C$4,IF(G783='SYS-BTWCodes'!$A$5,'SYS-BTWCodes'!$C$5,IF(G783='SYS-BTWCodes'!$A$6,'SYS-BTWCodes'!$C$6,IF(G783='SYS-BTWCodes'!$A$7,'SYS-BTWCodes'!$C$7,IF(G783='SYS-BTWCodes'!$A$8,'SYS-BTWCodes'!$C$8,IF(G783='SYS-BTWCodes'!$A$9,'SYS-BTWCodes'!$C$9,IF(G783='SYS-BTWCodes'!$A$10,'SYS-BTWCodes'!$C$10,IF(G783='SYS-BTWCodes'!$A$11,'SYS-BTWCodes'!$C$11,""))))))))</f>
        <v/>
      </c>
      <c r="I783" s="4" t="str">
        <f t="shared" si="20"/>
        <v/>
      </c>
    </row>
    <row r="784" spans="1:9">
      <c r="A784" s="5" t="str">
        <f t="shared" si="19"/>
        <v/>
      </c>
      <c r="H784" s="9" t="str">
        <f>IF(G784='SYS-BTWCodes'!$A$4,'SYS-BTWCodes'!$C$4,IF(G784='SYS-BTWCodes'!$A$5,'SYS-BTWCodes'!$C$5,IF(G784='SYS-BTWCodes'!$A$6,'SYS-BTWCodes'!$C$6,IF(G784='SYS-BTWCodes'!$A$7,'SYS-BTWCodes'!$C$7,IF(G784='SYS-BTWCodes'!$A$8,'SYS-BTWCodes'!$C$8,IF(G784='SYS-BTWCodes'!$A$9,'SYS-BTWCodes'!$C$9,IF(G784='SYS-BTWCodes'!$A$10,'SYS-BTWCodes'!$C$10,IF(G784='SYS-BTWCodes'!$A$11,'SYS-BTWCodes'!$C$11,""))))))))</f>
        <v/>
      </c>
      <c r="I784" s="4" t="str">
        <f t="shared" si="20"/>
        <v/>
      </c>
    </row>
    <row r="785" spans="1:9">
      <c r="A785" s="5" t="str">
        <f t="shared" si="19"/>
        <v/>
      </c>
      <c r="H785" s="9" t="str">
        <f>IF(G785='SYS-BTWCodes'!$A$4,'SYS-BTWCodes'!$C$4,IF(G785='SYS-BTWCodes'!$A$5,'SYS-BTWCodes'!$C$5,IF(G785='SYS-BTWCodes'!$A$6,'SYS-BTWCodes'!$C$6,IF(G785='SYS-BTWCodes'!$A$7,'SYS-BTWCodes'!$C$7,IF(G785='SYS-BTWCodes'!$A$8,'SYS-BTWCodes'!$C$8,IF(G785='SYS-BTWCodes'!$A$9,'SYS-BTWCodes'!$C$9,IF(G785='SYS-BTWCodes'!$A$10,'SYS-BTWCodes'!$C$10,IF(G785='SYS-BTWCodes'!$A$11,'SYS-BTWCodes'!$C$11,""))))))))</f>
        <v/>
      </c>
      <c r="I785" s="4" t="str">
        <f t="shared" si="20"/>
        <v/>
      </c>
    </row>
    <row r="786" spans="1:9">
      <c r="A786" s="5" t="str">
        <f t="shared" si="19"/>
        <v/>
      </c>
      <c r="H786" s="9" t="str">
        <f>IF(G786='SYS-BTWCodes'!$A$4,'SYS-BTWCodes'!$C$4,IF(G786='SYS-BTWCodes'!$A$5,'SYS-BTWCodes'!$C$5,IF(G786='SYS-BTWCodes'!$A$6,'SYS-BTWCodes'!$C$6,IF(G786='SYS-BTWCodes'!$A$7,'SYS-BTWCodes'!$C$7,IF(G786='SYS-BTWCodes'!$A$8,'SYS-BTWCodes'!$C$8,IF(G786='SYS-BTWCodes'!$A$9,'SYS-BTWCodes'!$C$9,IF(G786='SYS-BTWCodes'!$A$10,'SYS-BTWCodes'!$C$10,IF(G786='SYS-BTWCodes'!$A$11,'SYS-BTWCodes'!$C$11,""))))))))</f>
        <v/>
      </c>
      <c r="I786" s="4" t="str">
        <f t="shared" si="20"/>
        <v/>
      </c>
    </row>
    <row r="787" spans="1:9">
      <c r="A787" s="5" t="str">
        <f t="shared" si="19"/>
        <v/>
      </c>
      <c r="H787" s="9" t="str">
        <f>IF(G787='SYS-BTWCodes'!$A$4,'SYS-BTWCodes'!$C$4,IF(G787='SYS-BTWCodes'!$A$5,'SYS-BTWCodes'!$C$5,IF(G787='SYS-BTWCodes'!$A$6,'SYS-BTWCodes'!$C$6,IF(G787='SYS-BTWCodes'!$A$7,'SYS-BTWCodes'!$C$7,IF(G787='SYS-BTWCodes'!$A$8,'SYS-BTWCodes'!$C$8,IF(G787='SYS-BTWCodes'!$A$9,'SYS-BTWCodes'!$C$9,IF(G787='SYS-BTWCodes'!$A$10,'SYS-BTWCodes'!$C$10,IF(G787='SYS-BTWCodes'!$A$11,'SYS-BTWCodes'!$C$11,""))))))))</f>
        <v/>
      </c>
      <c r="I787" s="4" t="str">
        <f t="shared" si="20"/>
        <v/>
      </c>
    </row>
    <row r="788" spans="1:9">
      <c r="A788" s="5" t="str">
        <f t="shared" si="19"/>
        <v/>
      </c>
      <c r="H788" s="9" t="str">
        <f>IF(G788='SYS-BTWCodes'!$A$4,'SYS-BTWCodes'!$C$4,IF(G788='SYS-BTWCodes'!$A$5,'SYS-BTWCodes'!$C$5,IF(G788='SYS-BTWCodes'!$A$6,'SYS-BTWCodes'!$C$6,IF(G788='SYS-BTWCodes'!$A$7,'SYS-BTWCodes'!$C$7,IF(G788='SYS-BTWCodes'!$A$8,'SYS-BTWCodes'!$C$8,IF(G788='SYS-BTWCodes'!$A$9,'SYS-BTWCodes'!$C$9,IF(G788='SYS-BTWCodes'!$A$10,'SYS-BTWCodes'!$C$10,IF(G788='SYS-BTWCodes'!$A$11,'SYS-BTWCodes'!$C$11,""))))))))</f>
        <v/>
      </c>
      <c r="I788" s="4" t="str">
        <f t="shared" si="20"/>
        <v/>
      </c>
    </row>
    <row r="789" spans="1:9">
      <c r="A789" s="5" t="str">
        <f t="shared" si="19"/>
        <v/>
      </c>
      <c r="H789" s="9" t="str">
        <f>IF(G789='SYS-BTWCodes'!$A$4,'SYS-BTWCodes'!$C$4,IF(G789='SYS-BTWCodes'!$A$5,'SYS-BTWCodes'!$C$5,IF(G789='SYS-BTWCodes'!$A$6,'SYS-BTWCodes'!$C$6,IF(G789='SYS-BTWCodes'!$A$7,'SYS-BTWCodes'!$C$7,IF(G789='SYS-BTWCodes'!$A$8,'SYS-BTWCodes'!$C$8,IF(G789='SYS-BTWCodes'!$A$9,'SYS-BTWCodes'!$C$9,IF(G789='SYS-BTWCodes'!$A$10,'SYS-BTWCodes'!$C$10,IF(G789='SYS-BTWCodes'!$A$11,'SYS-BTWCodes'!$C$11,""))))))))</f>
        <v/>
      </c>
      <c r="I789" s="4" t="str">
        <f t="shared" si="20"/>
        <v/>
      </c>
    </row>
    <row r="790" spans="1:9">
      <c r="A790" s="5" t="str">
        <f t="shared" si="19"/>
        <v/>
      </c>
      <c r="H790" s="9" t="str">
        <f>IF(G790='SYS-BTWCodes'!$A$4,'SYS-BTWCodes'!$C$4,IF(G790='SYS-BTWCodes'!$A$5,'SYS-BTWCodes'!$C$5,IF(G790='SYS-BTWCodes'!$A$6,'SYS-BTWCodes'!$C$6,IF(G790='SYS-BTWCodes'!$A$7,'SYS-BTWCodes'!$C$7,IF(G790='SYS-BTWCodes'!$A$8,'SYS-BTWCodes'!$C$8,IF(G790='SYS-BTWCodes'!$A$9,'SYS-BTWCodes'!$C$9,IF(G790='SYS-BTWCodes'!$A$10,'SYS-BTWCodes'!$C$10,IF(G790='SYS-BTWCodes'!$A$11,'SYS-BTWCodes'!$C$11,""))))))))</f>
        <v/>
      </c>
      <c r="I790" s="4" t="str">
        <f t="shared" si="20"/>
        <v/>
      </c>
    </row>
    <row r="791" spans="1:9">
      <c r="A791" s="5" t="str">
        <f t="shared" si="19"/>
        <v/>
      </c>
      <c r="H791" s="9" t="str">
        <f>IF(G791='SYS-BTWCodes'!$A$4,'SYS-BTWCodes'!$C$4,IF(G791='SYS-BTWCodes'!$A$5,'SYS-BTWCodes'!$C$5,IF(G791='SYS-BTWCodes'!$A$6,'SYS-BTWCodes'!$C$6,IF(G791='SYS-BTWCodes'!$A$7,'SYS-BTWCodes'!$C$7,IF(G791='SYS-BTWCodes'!$A$8,'SYS-BTWCodes'!$C$8,IF(G791='SYS-BTWCodes'!$A$9,'SYS-BTWCodes'!$C$9,IF(G791='SYS-BTWCodes'!$A$10,'SYS-BTWCodes'!$C$10,IF(G791='SYS-BTWCodes'!$A$11,'SYS-BTWCodes'!$C$11,""))))))))</f>
        <v/>
      </c>
      <c r="I791" s="4" t="str">
        <f t="shared" si="20"/>
        <v/>
      </c>
    </row>
    <row r="792" spans="1:9">
      <c r="A792" s="5" t="str">
        <f t="shared" si="19"/>
        <v/>
      </c>
      <c r="H792" s="9" t="str">
        <f>IF(G792='SYS-BTWCodes'!$A$4,'SYS-BTWCodes'!$C$4,IF(G792='SYS-BTWCodes'!$A$5,'SYS-BTWCodes'!$C$5,IF(G792='SYS-BTWCodes'!$A$6,'SYS-BTWCodes'!$C$6,IF(G792='SYS-BTWCodes'!$A$7,'SYS-BTWCodes'!$C$7,IF(G792='SYS-BTWCodes'!$A$8,'SYS-BTWCodes'!$C$8,IF(G792='SYS-BTWCodes'!$A$9,'SYS-BTWCodes'!$C$9,IF(G792='SYS-BTWCodes'!$A$10,'SYS-BTWCodes'!$C$10,IF(G792='SYS-BTWCodes'!$A$11,'SYS-BTWCodes'!$C$11,""))))))))</f>
        <v/>
      </c>
      <c r="I792" s="4" t="str">
        <f t="shared" si="20"/>
        <v/>
      </c>
    </row>
    <row r="793" spans="1:9">
      <c r="A793" s="5" t="str">
        <f t="shared" si="19"/>
        <v/>
      </c>
      <c r="H793" s="9" t="str">
        <f>IF(G793='SYS-BTWCodes'!$A$4,'SYS-BTWCodes'!$C$4,IF(G793='SYS-BTWCodes'!$A$5,'SYS-BTWCodes'!$C$5,IF(G793='SYS-BTWCodes'!$A$6,'SYS-BTWCodes'!$C$6,IF(G793='SYS-BTWCodes'!$A$7,'SYS-BTWCodes'!$C$7,IF(G793='SYS-BTWCodes'!$A$8,'SYS-BTWCodes'!$C$8,IF(G793='SYS-BTWCodes'!$A$9,'SYS-BTWCodes'!$C$9,IF(G793='SYS-BTWCodes'!$A$10,'SYS-BTWCodes'!$C$10,IF(G793='SYS-BTWCodes'!$A$11,'SYS-BTWCodes'!$C$11,""))))))))</f>
        <v/>
      </c>
      <c r="I793" s="4" t="str">
        <f t="shared" si="20"/>
        <v/>
      </c>
    </row>
    <row r="794" spans="1:9">
      <c r="A794" s="5" t="str">
        <f t="shared" si="19"/>
        <v/>
      </c>
      <c r="H794" s="9" t="str">
        <f>IF(G794='SYS-BTWCodes'!$A$4,'SYS-BTWCodes'!$C$4,IF(G794='SYS-BTWCodes'!$A$5,'SYS-BTWCodes'!$C$5,IF(G794='SYS-BTWCodes'!$A$6,'SYS-BTWCodes'!$C$6,IF(G794='SYS-BTWCodes'!$A$7,'SYS-BTWCodes'!$C$7,IF(G794='SYS-BTWCodes'!$A$8,'SYS-BTWCodes'!$C$8,IF(G794='SYS-BTWCodes'!$A$9,'SYS-BTWCodes'!$C$9,IF(G794='SYS-BTWCodes'!$A$10,'SYS-BTWCodes'!$C$10,IF(G794='SYS-BTWCodes'!$A$11,'SYS-BTWCodes'!$C$11,""))))))))</f>
        <v/>
      </c>
      <c r="I794" s="4" t="str">
        <f t="shared" si="20"/>
        <v/>
      </c>
    </row>
    <row r="795" spans="1:9">
      <c r="A795" s="5" t="str">
        <f t="shared" si="19"/>
        <v/>
      </c>
      <c r="H795" s="9" t="str">
        <f>IF(G795='SYS-BTWCodes'!$A$4,'SYS-BTWCodes'!$C$4,IF(G795='SYS-BTWCodes'!$A$5,'SYS-BTWCodes'!$C$5,IF(G795='SYS-BTWCodes'!$A$6,'SYS-BTWCodes'!$C$6,IF(G795='SYS-BTWCodes'!$A$7,'SYS-BTWCodes'!$C$7,IF(G795='SYS-BTWCodes'!$A$8,'SYS-BTWCodes'!$C$8,IF(G795='SYS-BTWCodes'!$A$9,'SYS-BTWCodes'!$C$9,IF(G795='SYS-BTWCodes'!$A$10,'SYS-BTWCodes'!$C$10,IF(G795='SYS-BTWCodes'!$A$11,'SYS-BTWCodes'!$C$11,""))))))))</f>
        <v/>
      </c>
      <c r="I795" s="4" t="str">
        <f t="shared" si="20"/>
        <v/>
      </c>
    </row>
    <row r="796" spans="1:9">
      <c r="A796" s="5" t="str">
        <f t="shared" si="19"/>
        <v/>
      </c>
      <c r="H796" s="9" t="str">
        <f>IF(G796='SYS-BTWCodes'!$A$4,'SYS-BTWCodes'!$C$4,IF(G796='SYS-BTWCodes'!$A$5,'SYS-BTWCodes'!$C$5,IF(G796='SYS-BTWCodes'!$A$6,'SYS-BTWCodes'!$C$6,IF(G796='SYS-BTWCodes'!$A$7,'SYS-BTWCodes'!$C$7,IF(G796='SYS-BTWCodes'!$A$8,'SYS-BTWCodes'!$C$8,IF(G796='SYS-BTWCodes'!$A$9,'SYS-BTWCodes'!$C$9,IF(G796='SYS-BTWCodes'!$A$10,'SYS-BTWCodes'!$C$10,IF(G796='SYS-BTWCodes'!$A$11,'SYS-BTWCodes'!$C$11,""))))))))</f>
        <v/>
      </c>
      <c r="I796" s="4" t="str">
        <f t="shared" si="20"/>
        <v/>
      </c>
    </row>
    <row r="797" spans="1:9">
      <c r="A797" s="5" t="str">
        <f t="shared" si="19"/>
        <v/>
      </c>
      <c r="H797" s="9" t="str">
        <f>IF(G797='SYS-BTWCodes'!$A$4,'SYS-BTWCodes'!$C$4,IF(G797='SYS-BTWCodes'!$A$5,'SYS-BTWCodes'!$C$5,IF(G797='SYS-BTWCodes'!$A$6,'SYS-BTWCodes'!$C$6,IF(G797='SYS-BTWCodes'!$A$7,'SYS-BTWCodes'!$C$7,IF(G797='SYS-BTWCodes'!$A$8,'SYS-BTWCodes'!$C$8,IF(G797='SYS-BTWCodes'!$A$9,'SYS-BTWCodes'!$C$9,IF(G797='SYS-BTWCodes'!$A$10,'SYS-BTWCodes'!$C$10,IF(G797='SYS-BTWCodes'!$A$11,'SYS-BTWCodes'!$C$11,""))))))))</f>
        <v/>
      </c>
      <c r="I797" s="4" t="str">
        <f t="shared" si="20"/>
        <v/>
      </c>
    </row>
    <row r="798" spans="1:9">
      <c r="A798" s="5" t="str">
        <f t="shared" si="19"/>
        <v/>
      </c>
      <c r="H798" s="9" t="str">
        <f>IF(G798='SYS-BTWCodes'!$A$4,'SYS-BTWCodes'!$C$4,IF(G798='SYS-BTWCodes'!$A$5,'SYS-BTWCodes'!$C$5,IF(G798='SYS-BTWCodes'!$A$6,'SYS-BTWCodes'!$C$6,IF(G798='SYS-BTWCodes'!$A$7,'SYS-BTWCodes'!$C$7,IF(G798='SYS-BTWCodes'!$A$8,'SYS-BTWCodes'!$C$8,IF(G798='SYS-BTWCodes'!$A$9,'SYS-BTWCodes'!$C$9,IF(G798='SYS-BTWCodes'!$A$10,'SYS-BTWCodes'!$C$10,IF(G798='SYS-BTWCodes'!$A$11,'SYS-BTWCodes'!$C$11,""))))))))</f>
        <v/>
      </c>
      <c r="I798" s="4" t="str">
        <f t="shared" si="20"/>
        <v/>
      </c>
    </row>
    <row r="799" spans="1:9">
      <c r="A799" s="5" t="str">
        <f t="shared" si="19"/>
        <v/>
      </c>
      <c r="H799" s="9" t="str">
        <f>IF(G799='SYS-BTWCodes'!$A$4,'SYS-BTWCodes'!$C$4,IF(G799='SYS-BTWCodes'!$A$5,'SYS-BTWCodes'!$C$5,IF(G799='SYS-BTWCodes'!$A$6,'SYS-BTWCodes'!$C$6,IF(G799='SYS-BTWCodes'!$A$7,'SYS-BTWCodes'!$C$7,IF(G799='SYS-BTWCodes'!$A$8,'SYS-BTWCodes'!$C$8,IF(G799='SYS-BTWCodes'!$A$9,'SYS-BTWCodes'!$C$9,IF(G799='SYS-BTWCodes'!$A$10,'SYS-BTWCodes'!$C$10,IF(G799='SYS-BTWCodes'!$A$11,'SYS-BTWCodes'!$C$11,""))))))))</f>
        <v/>
      </c>
      <c r="I799" s="4" t="str">
        <f t="shared" si="20"/>
        <v/>
      </c>
    </row>
    <row r="800" spans="1:9">
      <c r="A800" s="5" t="str">
        <f t="shared" si="19"/>
        <v/>
      </c>
      <c r="H800" s="9" t="str">
        <f>IF(G800='SYS-BTWCodes'!$A$4,'SYS-BTWCodes'!$C$4,IF(G800='SYS-BTWCodes'!$A$5,'SYS-BTWCodes'!$C$5,IF(G800='SYS-BTWCodes'!$A$6,'SYS-BTWCodes'!$C$6,IF(G800='SYS-BTWCodes'!$A$7,'SYS-BTWCodes'!$C$7,IF(G800='SYS-BTWCodes'!$A$8,'SYS-BTWCodes'!$C$8,IF(G800='SYS-BTWCodes'!$A$9,'SYS-BTWCodes'!$C$9,IF(G800='SYS-BTWCodes'!$A$10,'SYS-BTWCodes'!$C$10,IF(G800='SYS-BTWCodes'!$A$11,'SYS-BTWCodes'!$C$11,""))))))))</f>
        <v/>
      </c>
      <c r="I800" s="4" t="str">
        <f t="shared" si="20"/>
        <v/>
      </c>
    </row>
    <row r="801" spans="1:9">
      <c r="A801" s="5" t="str">
        <f t="shared" si="19"/>
        <v/>
      </c>
      <c r="H801" s="9" t="str">
        <f>IF(G801='SYS-BTWCodes'!$A$4,'SYS-BTWCodes'!$C$4,IF(G801='SYS-BTWCodes'!$A$5,'SYS-BTWCodes'!$C$5,IF(G801='SYS-BTWCodes'!$A$6,'SYS-BTWCodes'!$C$6,IF(G801='SYS-BTWCodes'!$A$7,'SYS-BTWCodes'!$C$7,IF(G801='SYS-BTWCodes'!$A$8,'SYS-BTWCodes'!$C$8,IF(G801='SYS-BTWCodes'!$A$9,'SYS-BTWCodes'!$C$9,IF(G801='SYS-BTWCodes'!$A$10,'SYS-BTWCodes'!$C$10,IF(G801='SYS-BTWCodes'!$A$11,'SYS-BTWCodes'!$C$11,""))))))))</f>
        <v/>
      </c>
      <c r="I801" s="4" t="str">
        <f t="shared" si="20"/>
        <v/>
      </c>
    </row>
    <row r="802" spans="1:9">
      <c r="A802" s="5" t="str">
        <f t="shared" si="19"/>
        <v/>
      </c>
      <c r="H802" s="9" t="str">
        <f>IF(G802='SYS-BTWCodes'!$A$4,'SYS-BTWCodes'!$C$4,IF(G802='SYS-BTWCodes'!$A$5,'SYS-BTWCodes'!$C$5,IF(G802='SYS-BTWCodes'!$A$6,'SYS-BTWCodes'!$C$6,IF(G802='SYS-BTWCodes'!$A$7,'SYS-BTWCodes'!$C$7,IF(G802='SYS-BTWCodes'!$A$8,'SYS-BTWCodes'!$C$8,IF(G802='SYS-BTWCodes'!$A$9,'SYS-BTWCodes'!$C$9,IF(G802='SYS-BTWCodes'!$A$10,'SYS-BTWCodes'!$C$10,IF(G802='SYS-BTWCodes'!$A$11,'SYS-BTWCodes'!$C$11,""))))))))</f>
        <v/>
      </c>
      <c r="I802" s="4" t="str">
        <f t="shared" si="20"/>
        <v/>
      </c>
    </row>
    <row r="803" spans="1:9">
      <c r="A803" s="5" t="str">
        <f t="shared" si="19"/>
        <v/>
      </c>
      <c r="H803" s="9" t="str">
        <f>IF(G803='SYS-BTWCodes'!$A$4,'SYS-BTWCodes'!$C$4,IF(G803='SYS-BTWCodes'!$A$5,'SYS-BTWCodes'!$C$5,IF(G803='SYS-BTWCodes'!$A$6,'SYS-BTWCodes'!$C$6,IF(G803='SYS-BTWCodes'!$A$7,'SYS-BTWCodes'!$C$7,IF(G803='SYS-BTWCodes'!$A$8,'SYS-BTWCodes'!$C$8,IF(G803='SYS-BTWCodes'!$A$9,'SYS-BTWCodes'!$C$9,IF(G803='SYS-BTWCodes'!$A$10,'SYS-BTWCodes'!$C$10,IF(G803='SYS-BTWCodes'!$A$11,'SYS-BTWCodes'!$C$11,""))))))))</f>
        <v/>
      </c>
      <c r="I803" s="4" t="str">
        <f t="shared" si="20"/>
        <v/>
      </c>
    </row>
    <row r="804" spans="1:9">
      <c r="A804" s="5" t="str">
        <f t="shared" si="19"/>
        <v/>
      </c>
      <c r="H804" s="9" t="str">
        <f>IF(G804='SYS-BTWCodes'!$A$4,'SYS-BTWCodes'!$C$4,IF(G804='SYS-BTWCodes'!$A$5,'SYS-BTWCodes'!$C$5,IF(G804='SYS-BTWCodes'!$A$6,'SYS-BTWCodes'!$C$6,IF(G804='SYS-BTWCodes'!$A$7,'SYS-BTWCodes'!$C$7,IF(G804='SYS-BTWCodes'!$A$8,'SYS-BTWCodes'!$C$8,IF(G804='SYS-BTWCodes'!$A$9,'SYS-BTWCodes'!$C$9,IF(G804='SYS-BTWCodes'!$A$10,'SYS-BTWCodes'!$C$10,IF(G804='SYS-BTWCodes'!$A$11,'SYS-BTWCodes'!$C$11,""))))))))</f>
        <v/>
      </c>
      <c r="I804" s="4" t="str">
        <f t="shared" si="20"/>
        <v/>
      </c>
    </row>
    <row r="805" spans="1:9">
      <c r="A805" s="5" t="str">
        <f t="shared" si="19"/>
        <v/>
      </c>
      <c r="H805" s="9" t="str">
        <f>IF(G805='SYS-BTWCodes'!$A$4,'SYS-BTWCodes'!$C$4,IF(G805='SYS-BTWCodes'!$A$5,'SYS-BTWCodes'!$C$5,IF(G805='SYS-BTWCodes'!$A$6,'SYS-BTWCodes'!$C$6,IF(G805='SYS-BTWCodes'!$A$7,'SYS-BTWCodes'!$C$7,IF(G805='SYS-BTWCodes'!$A$8,'SYS-BTWCodes'!$C$8,IF(G805='SYS-BTWCodes'!$A$9,'SYS-BTWCodes'!$C$9,IF(G805='SYS-BTWCodes'!$A$10,'SYS-BTWCodes'!$C$10,IF(G805='SYS-BTWCodes'!$A$11,'SYS-BTWCodes'!$C$11,""))))))))</f>
        <v/>
      </c>
      <c r="I805" s="4" t="str">
        <f t="shared" si="20"/>
        <v/>
      </c>
    </row>
    <row r="806" spans="1:9">
      <c r="A806" s="5" t="str">
        <f t="shared" si="19"/>
        <v/>
      </c>
      <c r="H806" s="9" t="str">
        <f>IF(G806='SYS-BTWCodes'!$A$4,'SYS-BTWCodes'!$C$4,IF(G806='SYS-BTWCodes'!$A$5,'SYS-BTWCodes'!$C$5,IF(G806='SYS-BTWCodes'!$A$6,'SYS-BTWCodes'!$C$6,IF(G806='SYS-BTWCodes'!$A$7,'SYS-BTWCodes'!$C$7,IF(G806='SYS-BTWCodes'!$A$8,'SYS-BTWCodes'!$C$8,IF(G806='SYS-BTWCodes'!$A$9,'SYS-BTWCodes'!$C$9,IF(G806='SYS-BTWCodes'!$A$10,'SYS-BTWCodes'!$C$10,IF(G806='SYS-BTWCodes'!$A$11,'SYS-BTWCodes'!$C$11,""))))))))</f>
        <v/>
      </c>
      <c r="I806" s="4" t="str">
        <f t="shared" si="20"/>
        <v/>
      </c>
    </row>
    <row r="807" spans="1:9">
      <c r="A807" s="5" t="str">
        <f t="shared" si="19"/>
        <v/>
      </c>
      <c r="H807" s="9" t="str">
        <f>IF(G807='SYS-BTWCodes'!$A$4,'SYS-BTWCodes'!$C$4,IF(G807='SYS-BTWCodes'!$A$5,'SYS-BTWCodes'!$C$5,IF(G807='SYS-BTWCodes'!$A$6,'SYS-BTWCodes'!$C$6,IF(G807='SYS-BTWCodes'!$A$7,'SYS-BTWCodes'!$C$7,IF(G807='SYS-BTWCodes'!$A$8,'SYS-BTWCodes'!$C$8,IF(G807='SYS-BTWCodes'!$A$9,'SYS-BTWCodes'!$C$9,IF(G807='SYS-BTWCodes'!$A$10,'SYS-BTWCodes'!$C$10,IF(G807='SYS-BTWCodes'!$A$11,'SYS-BTWCodes'!$C$11,""))))))))</f>
        <v/>
      </c>
      <c r="I807" s="4" t="str">
        <f t="shared" si="20"/>
        <v/>
      </c>
    </row>
    <row r="808" spans="1:9">
      <c r="A808" s="5" t="str">
        <f t="shared" si="19"/>
        <v/>
      </c>
      <c r="H808" s="9" t="str">
        <f>IF(G808='SYS-BTWCodes'!$A$4,'SYS-BTWCodes'!$C$4,IF(G808='SYS-BTWCodes'!$A$5,'SYS-BTWCodes'!$C$5,IF(G808='SYS-BTWCodes'!$A$6,'SYS-BTWCodes'!$C$6,IF(G808='SYS-BTWCodes'!$A$7,'SYS-BTWCodes'!$C$7,IF(G808='SYS-BTWCodes'!$A$8,'SYS-BTWCodes'!$C$8,IF(G808='SYS-BTWCodes'!$A$9,'SYS-BTWCodes'!$C$9,IF(G808='SYS-BTWCodes'!$A$10,'SYS-BTWCodes'!$C$10,IF(G808='SYS-BTWCodes'!$A$11,'SYS-BTWCodes'!$C$11,""))))))))</f>
        <v/>
      </c>
      <c r="I808" s="4" t="str">
        <f t="shared" si="20"/>
        <v/>
      </c>
    </row>
    <row r="809" spans="1:9">
      <c r="A809" s="5" t="str">
        <f t="shared" si="19"/>
        <v/>
      </c>
      <c r="H809" s="9" t="str">
        <f>IF(G809='SYS-BTWCodes'!$A$4,'SYS-BTWCodes'!$C$4,IF(G809='SYS-BTWCodes'!$A$5,'SYS-BTWCodes'!$C$5,IF(G809='SYS-BTWCodes'!$A$6,'SYS-BTWCodes'!$C$6,IF(G809='SYS-BTWCodes'!$A$7,'SYS-BTWCodes'!$C$7,IF(G809='SYS-BTWCodes'!$A$8,'SYS-BTWCodes'!$C$8,IF(G809='SYS-BTWCodes'!$A$9,'SYS-BTWCodes'!$C$9,IF(G809='SYS-BTWCodes'!$A$10,'SYS-BTWCodes'!$C$10,IF(G809='SYS-BTWCodes'!$A$11,'SYS-BTWCodes'!$C$11,""))))))))</f>
        <v/>
      </c>
      <c r="I809" s="4" t="str">
        <f t="shared" si="20"/>
        <v/>
      </c>
    </row>
    <row r="810" spans="1:9">
      <c r="A810" s="5" t="str">
        <f t="shared" ref="A810:A873" si="21">IF(B810="","",IF(A809="Nr",1,A809+1))</f>
        <v/>
      </c>
      <c r="H810" s="9" t="str">
        <f>IF(G810='SYS-BTWCodes'!$A$4,'SYS-BTWCodes'!$C$4,IF(G810='SYS-BTWCodes'!$A$5,'SYS-BTWCodes'!$C$5,IF(G810='SYS-BTWCodes'!$A$6,'SYS-BTWCodes'!$C$6,IF(G810='SYS-BTWCodes'!$A$7,'SYS-BTWCodes'!$C$7,IF(G810='SYS-BTWCodes'!$A$8,'SYS-BTWCodes'!$C$8,IF(G810='SYS-BTWCodes'!$A$9,'SYS-BTWCodes'!$C$9,IF(G810='SYS-BTWCodes'!$A$10,'SYS-BTWCodes'!$C$10,IF(G810='SYS-BTWCodes'!$A$11,'SYS-BTWCodes'!$C$11,""))))))))</f>
        <v/>
      </c>
      <c r="I810" s="4" t="str">
        <f t="shared" si="20"/>
        <v/>
      </c>
    </row>
    <row r="811" spans="1:9">
      <c r="A811" s="5" t="str">
        <f t="shared" si="21"/>
        <v/>
      </c>
      <c r="H811" s="9" t="str">
        <f>IF(G811='SYS-BTWCodes'!$A$4,'SYS-BTWCodes'!$C$4,IF(G811='SYS-BTWCodes'!$A$5,'SYS-BTWCodes'!$C$5,IF(G811='SYS-BTWCodes'!$A$6,'SYS-BTWCodes'!$C$6,IF(G811='SYS-BTWCodes'!$A$7,'SYS-BTWCodes'!$C$7,IF(G811='SYS-BTWCodes'!$A$8,'SYS-BTWCodes'!$C$8,IF(G811='SYS-BTWCodes'!$A$9,'SYS-BTWCodes'!$C$9,IF(G811='SYS-BTWCodes'!$A$10,'SYS-BTWCodes'!$C$10,IF(G811='SYS-BTWCodes'!$A$11,'SYS-BTWCodes'!$C$11,""))))))))</f>
        <v/>
      </c>
      <c r="I811" s="4" t="str">
        <f t="shared" si="20"/>
        <v/>
      </c>
    </row>
    <row r="812" spans="1:9">
      <c r="A812" s="5" t="str">
        <f t="shared" si="21"/>
        <v/>
      </c>
      <c r="H812" s="9" t="str">
        <f>IF(G812='SYS-BTWCodes'!$A$4,'SYS-BTWCodes'!$C$4,IF(G812='SYS-BTWCodes'!$A$5,'SYS-BTWCodes'!$C$5,IF(G812='SYS-BTWCodes'!$A$6,'SYS-BTWCodes'!$C$6,IF(G812='SYS-BTWCodes'!$A$7,'SYS-BTWCodes'!$C$7,IF(G812='SYS-BTWCodes'!$A$8,'SYS-BTWCodes'!$C$8,IF(G812='SYS-BTWCodes'!$A$9,'SYS-BTWCodes'!$C$9,IF(G812='SYS-BTWCodes'!$A$10,'SYS-BTWCodes'!$C$10,IF(G812='SYS-BTWCodes'!$A$11,'SYS-BTWCodes'!$C$11,""))))))))</f>
        <v/>
      </c>
      <c r="I812" s="4" t="str">
        <f t="shared" si="20"/>
        <v/>
      </c>
    </row>
    <row r="813" spans="1:9">
      <c r="A813" s="5" t="str">
        <f t="shared" si="21"/>
        <v/>
      </c>
      <c r="H813" s="9" t="str">
        <f>IF(G813='SYS-BTWCodes'!$A$4,'SYS-BTWCodes'!$C$4,IF(G813='SYS-BTWCodes'!$A$5,'SYS-BTWCodes'!$C$5,IF(G813='SYS-BTWCodes'!$A$6,'SYS-BTWCodes'!$C$6,IF(G813='SYS-BTWCodes'!$A$7,'SYS-BTWCodes'!$C$7,IF(G813='SYS-BTWCodes'!$A$8,'SYS-BTWCodes'!$C$8,IF(G813='SYS-BTWCodes'!$A$9,'SYS-BTWCodes'!$C$9,IF(G813='SYS-BTWCodes'!$A$10,'SYS-BTWCodes'!$C$10,IF(G813='SYS-BTWCodes'!$A$11,'SYS-BTWCodes'!$C$11,""))))))))</f>
        <v/>
      </c>
      <c r="I813" s="4" t="str">
        <f t="shared" si="20"/>
        <v/>
      </c>
    </row>
    <row r="814" spans="1:9">
      <c r="A814" s="5" t="str">
        <f t="shared" si="21"/>
        <v/>
      </c>
      <c r="H814" s="9" t="str">
        <f>IF(G814='SYS-BTWCodes'!$A$4,'SYS-BTWCodes'!$C$4,IF(G814='SYS-BTWCodes'!$A$5,'SYS-BTWCodes'!$C$5,IF(G814='SYS-BTWCodes'!$A$6,'SYS-BTWCodes'!$C$6,IF(G814='SYS-BTWCodes'!$A$7,'SYS-BTWCodes'!$C$7,IF(G814='SYS-BTWCodes'!$A$8,'SYS-BTWCodes'!$C$8,IF(G814='SYS-BTWCodes'!$A$9,'SYS-BTWCodes'!$C$9,IF(G814='SYS-BTWCodes'!$A$10,'SYS-BTWCodes'!$C$10,IF(G814='SYS-BTWCodes'!$A$11,'SYS-BTWCodes'!$C$11,""))))))))</f>
        <v/>
      </c>
      <c r="I814" s="4" t="str">
        <f t="shared" si="20"/>
        <v/>
      </c>
    </row>
    <row r="815" spans="1:9">
      <c r="A815" s="5" t="str">
        <f t="shared" si="21"/>
        <v/>
      </c>
      <c r="H815" s="9" t="str">
        <f>IF(G815='SYS-BTWCodes'!$A$4,'SYS-BTWCodes'!$C$4,IF(G815='SYS-BTWCodes'!$A$5,'SYS-BTWCodes'!$C$5,IF(G815='SYS-BTWCodes'!$A$6,'SYS-BTWCodes'!$C$6,IF(G815='SYS-BTWCodes'!$A$7,'SYS-BTWCodes'!$C$7,IF(G815='SYS-BTWCodes'!$A$8,'SYS-BTWCodes'!$C$8,IF(G815='SYS-BTWCodes'!$A$9,'SYS-BTWCodes'!$C$9,IF(G815='SYS-BTWCodes'!$A$10,'SYS-BTWCodes'!$C$10,IF(G815='SYS-BTWCodes'!$A$11,'SYS-BTWCodes'!$C$11,""))))))))</f>
        <v/>
      </c>
      <c r="I815" s="4" t="str">
        <f t="shared" si="20"/>
        <v/>
      </c>
    </row>
    <row r="816" spans="1:9">
      <c r="A816" s="5" t="str">
        <f t="shared" si="21"/>
        <v/>
      </c>
      <c r="H816" s="9" t="str">
        <f>IF(G816='SYS-BTWCodes'!$A$4,'SYS-BTWCodes'!$C$4,IF(G816='SYS-BTWCodes'!$A$5,'SYS-BTWCodes'!$C$5,IF(G816='SYS-BTWCodes'!$A$6,'SYS-BTWCodes'!$C$6,IF(G816='SYS-BTWCodes'!$A$7,'SYS-BTWCodes'!$C$7,IF(G816='SYS-BTWCodes'!$A$8,'SYS-BTWCodes'!$C$8,IF(G816='SYS-BTWCodes'!$A$9,'SYS-BTWCodes'!$C$9,IF(G816='SYS-BTWCodes'!$A$10,'SYS-BTWCodes'!$C$10,IF(G816='SYS-BTWCodes'!$A$11,'SYS-BTWCodes'!$C$11,""))))))))</f>
        <v/>
      </c>
      <c r="I816" s="4" t="str">
        <f t="shared" si="20"/>
        <v/>
      </c>
    </row>
    <row r="817" spans="1:9">
      <c r="A817" s="5" t="str">
        <f t="shared" si="21"/>
        <v/>
      </c>
      <c r="H817" s="9" t="str">
        <f>IF(G817='SYS-BTWCodes'!$A$4,'SYS-BTWCodes'!$C$4,IF(G817='SYS-BTWCodes'!$A$5,'SYS-BTWCodes'!$C$5,IF(G817='SYS-BTWCodes'!$A$6,'SYS-BTWCodes'!$C$6,IF(G817='SYS-BTWCodes'!$A$7,'SYS-BTWCodes'!$C$7,IF(G817='SYS-BTWCodes'!$A$8,'SYS-BTWCodes'!$C$8,IF(G817='SYS-BTWCodes'!$A$9,'SYS-BTWCodes'!$C$9,IF(G817='SYS-BTWCodes'!$A$10,'SYS-BTWCodes'!$C$10,IF(G817='SYS-BTWCodes'!$A$11,'SYS-BTWCodes'!$C$11,""))))))))</f>
        <v/>
      </c>
      <c r="I817" s="4" t="str">
        <f t="shared" si="20"/>
        <v/>
      </c>
    </row>
    <row r="818" spans="1:9">
      <c r="A818" s="5" t="str">
        <f t="shared" si="21"/>
        <v/>
      </c>
      <c r="H818" s="9" t="str">
        <f>IF(G818='SYS-BTWCodes'!$A$4,'SYS-BTWCodes'!$C$4,IF(G818='SYS-BTWCodes'!$A$5,'SYS-BTWCodes'!$C$5,IF(G818='SYS-BTWCodes'!$A$6,'SYS-BTWCodes'!$C$6,IF(G818='SYS-BTWCodes'!$A$7,'SYS-BTWCodes'!$C$7,IF(G818='SYS-BTWCodes'!$A$8,'SYS-BTWCodes'!$C$8,IF(G818='SYS-BTWCodes'!$A$9,'SYS-BTWCodes'!$C$9,IF(G818='SYS-BTWCodes'!$A$10,'SYS-BTWCodes'!$C$10,IF(G818='SYS-BTWCodes'!$A$11,'SYS-BTWCodes'!$C$11,""))))))))</f>
        <v/>
      </c>
      <c r="I818" s="4" t="str">
        <f t="shared" si="20"/>
        <v/>
      </c>
    </row>
    <row r="819" spans="1:9">
      <c r="A819" s="5" t="str">
        <f t="shared" si="21"/>
        <v/>
      </c>
      <c r="H819" s="9" t="str">
        <f>IF(G819='SYS-BTWCodes'!$A$4,'SYS-BTWCodes'!$C$4,IF(G819='SYS-BTWCodes'!$A$5,'SYS-BTWCodes'!$C$5,IF(G819='SYS-BTWCodes'!$A$6,'SYS-BTWCodes'!$C$6,IF(G819='SYS-BTWCodes'!$A$7,'SYS-BTWCodes'!$C$7,IF(G819='SYS-BTWCodes'!$A$8,'SYS-BTWCodes'!$C$8,IF(G819='SYS-BTWCodes'!$A$9,'SYS-BTWCodes'!$C$9,IF(G819='SYS-BTWCodes'!$A$10,'SYS-BTWCodes'!$C$10,IF(G819='SYS-BTWCodes'!$A$11,'SYS-BTWCodes'!$C$11,""))))))))</f>
        <v/>
      </c>
      <c r="I819" s="4" t="str">
        <f t="shared" si="20"/>
        <v/>
      </c>
    </row>
    <row r="820" spans="1:9">
      <c r="A820" s="5" t="str">
        <f t="shared" si="21"/>
        <v/>
      </c>
      <c r="H820" s="9" t="str">
        <f>IF(G820='SYS-BTWCodes'!$A$4,'SYS-BTWCodes'!$C$4,IF(G820='SYS-BTWCodes'!$A$5,'SYS-BTWCodes'!$C$5,IF(G820='SYS-BTWCodes'!$A$6,'SYS-BTWCodes'!$C$6,IF(G820='SYS-BTWCodes'!$A$7,'SYS-BTWCodes'!$C$7,IF(G820='SYS-BTWCodes'!$A$8,'SYS-BTWCodes'!$C$8,IF(G820='SYS-BTWCodes'!$A$9,'SYS-BTWCodes'!$C$9,IF(G820='SYS-BTWCodes'!$A$10,'SYS-BTWCodes'!$C$10,IF(G820='SYS-BTWCodes'!$A$11,'SYS-BTWCodes'!$C$11,""))))))))</f>
        <v/>
      </c>
      <c r="I820" s="4" t="str">
        <f t="shared" si="20"/>
        <v/>
      </c>
    </row>
    <row r="821" spans="1:9">
      <c r="A821" s="5" t="str">
        <f t="shared" si="21"/>
        <v/>
      </c>
      <c r="H821" s="9" t="str">
        <f>IF(G821='SYS-BTWCodes'!$A$4,'SYS-BTWCodes'!$C$4,IF(G821='SYS-BTWCodes'!$A$5,'SYS-BTWCodes'!$C$5,IF(G821='SYS-BTWCodes'!$A$6,'SYS-BTWCodes'!$C$6,IF(G821='SYS-BTWCodes'!$A$7,'SYS-BTWCodes'!$C$7,IF(G821='SYS-BTWCodes'!$A$8,'SYS-BTWCodes'!$C$8,IF(G821='SYS-BTWCodes'!$A$9,'SYS-BTWCodes'!$C$9,IF(G821='SYS-BTWCodes'!$A$10,'SYS-BTWCodes'!$C$10,IF(G821='SYS-BTWCodes'!$A$11,'SYS-BTWCodes'!$C$11,""))))))))</f>
        <v/>
      </c>
      <c r="I821" s="4" t="str">
        <f t="shared" si="20"/>
        <v/>
      </c>
    </row>
    <row r="822" spans="1:9">
      <c r="A822" s="5" t="str">
        <f t="shared" si="21"/>
        <v/>
      </c>
      <c r="H822" s="9" t="str">
        <f>IF(G822='SYS-BTWCodes'!$A$4,'SYS-BTWCodes'!$C$4,IF(G822='SYS-BTWCodes'!$A$5,'SYS-BTWCodes'!$C$5,IF(G822='SYS-BTWCodes'!$A$6,'SYS-BTWCodes'!$C$6,IF(G822='SYS-BTWCodes'!$A$7,'SYS-BTWCodes'!$C$7,IF(G822='SYS-BTWCodes'!$A$8,'SYS-BTWCodes'!$C$8,IF(G822='SYS-BTWCodes'!$A$9,'SYS-BTWCodes'!$C$9,IF(G822='SYS-BTWCodes'!$A$10,'SYS-BTWCodes'!$C$10,IF(G822='SYS-BTWCodes'!$A$11,'SYS-BTWCodes'!$C$11,""))))))))</f>
        <v/>
      </c>
      <c r="I822" s="4" t="str">
        <f t="shared" si="20"/>
        <v/>
      </c>
    </row>
    <row r="823" spans="1:9">
      <c r="A823" s="5" t="str">
        <f t="shared" si="21"/>
        <v/>
      </c>
      <c r="H823" s="9" t="str">
        <f>IF(G823='SYS-BTWCodes'!$A$4,'SYS-BTWCodes'!$C$4,IF(G823='SYS-BTWCodes'!$A$5,'SYS-BTWCodes'!$C$5,IF(G823='SYS-BTWCodes'!$A$6,'SYS-BTWCodes'!$C$6,IF(G823='SYS-BTWCodes'!$A$7,'SYS-BTWCodes'!$C$7,IF(G823='SYS-BTWCodes'!$A$8,'SYS-BTWCodes'!$C$8,IF(G823='SYS-BTWCodes'!$A$9,'SYS-BTWCodes'!$C$9,IF(G823='SYS-BTWCodes'!$A$10,'SYS-BTWCodes'!$C$10,IF(G823='SYS-BTWCodes'!$A$11,'SYS-BTWCodes'!$C$11,""))))))))</f>
        <v/>
      </c>
      <c r="I823" s="4" t="str">
        <f t="shared" si="20"/>
        <v/>
      </c>
    </row>
    <row r="824" spans="1:9">
      <c r="A824" s="5" t="str">
        <f t="shared" si="21"/>
        <v/>
      </c>
      <c r="H824" s="9" t="str">
        <f>IF(G824='SYS-BTWCodes'!$A$4,'SYS-BTWCodes'!$C$4,IF(G824='SYS-BTWCodes'!$A$5,'SYS-BTWCodes'!$C$5,IF(G824='SYS-BTWCodes'!$A$6,'SYS-BTWCodes'!$C$6,IF(G824='SYS-BTWCodes'!$A$7,'SYS-BTWCodes'!$C$7,IF(G824='SYS-BTWCodes'!$A$8,'SYS-BTWCodes'!$C$8,IF(G824='SYS-BTWCodes'!$A$9,'SYS-BTWCodes'!$C$9,IF(G824='SYS-BTWCodes'!$A$10,'SYS-BTWCodes'!$C$10,IF(G824='SYS-BTWCodes'!$A$11,'SYS-BTWCodes'!$C$11,""))))))))</f>
        <v/>
      </c>
      <c r="I824" s="4" t="str">
        <f t="shared" si="20"/>
        <v/>
      </c>
    </row>
    <row r="825" spans="1:9">
      <c r="A825" s="5" t="str">
        <f t="shared" si="21"/>
        <v/>
      </c>
      <c r="H825" s="9" t="str">
        <f>IF(G825='SYS-BTWCodes'!$A$4,'SYS-BTWCodes'!$C$4,IF(G825='SYS-BTWCodes'!$A$5,'SYS-BTWCodes'!$C$5,IF(G825='SYS-BTWCodes'!$A$6,'SYS-BTWCodes'!$C$6,IF(G825='SYS-BTWCodes'!$A$7,'SYS-BTWCodes'!$C$7,IF(G825='SYS-BTWCodes'!$A$8,'SYS-BTWCodes'!$C$8,IF(G825='SYS-BTWCodes'!$A$9,'SYS-BTWCodes'!$C$9,IF(G825='SYS-BTWCodes'!$A$10,'SYS-BTWCodes'!$C$10,IF(G825='SYS-BTWCodes'!$A$11,'SYS-BTWCodes'!$C$11,""))))))))</f>
        <v/>
      </c>
      <c r="I825" s="4" t="str">
        <f t="shared" si="20"/>
        <v/>
      </c>
    </row>
    <row r="826" spans="1:9">
      <c r="A826" s="5" t="str">
        <f t="shared" si="21"/>
        <v/>
      </c>
      <c r="H826" s="9" t="str">
        <f>IF(G826='SYS-BTWCodes'!$A$4,'SYS-BTWCodes'!$C$4,IF(G826='SYS-BTWCodes'!$A$5,'SYS-BTWCodes'!$C$5,IF(G826='SYS-BTWCodes'!$A$6,'SYS-BTWCodes'!$C$6,IF(G826='SYS-BTWCodes'!$A$7,'SYS-BTWCodes'!$C$7,IF(G826='SYS-BTWCodes'!$A$8,'SYS-BTWCodes'!$C$8,IF(G826='SYS-BTWCodes'!$A$9,'SYS-BTWCodes'!$C$9,IF(G826='SYS-BTWCodes'!$A$10,'SYS-BTWCodes'!$C$10,IF(G826='SYS-BTWCodes'!$A$11,'SYS-BTWCodes'!$C$11,""))))))))</f>
        <v/>
      </c>
      <c r="I826" s="4" t="str">
        <f t="shared" si="20"/>
        <v/>
      </c>
    </row>
    <row r="827" spans="1:9">
      <c r="A827" s="5" t="str">
        <f t="shared" si="21"/>
        <v/>
      </c>
      <c r="H827" s="9" t="str">
        <f>IF(G827='SYS-BTWCodes'!$A$4,'SYS-BTWCodes'!$C$4,IF(G827='SYS-BTWCodes'!$A$5,'SYS-BTWCodes'!$C$5,IF(G827='SYS-BTWCodes'!$A$6,'SYS-BTWCodes'!$C$6,IF(G827='SYS-BTWCodes'!$A$7,'SYS-BTWCodes'!$C$7,IF(G827='SYS-BTWCodes'!$A$8,'SYS-BTWCodes'!$C$8,IF(G827='SYS-BTWCodes'!$A$9,'SYS-BTWCodes'!$C$9,IF(G827='SYS-BTWCodes'!$A$10,'SYS-BTWCodes'!$C$10,IF(G827='SYS-BTWCodes'!$A$11,'SYS-BTWCodes'!$C$11,""))))))))</f>
        <v/>
      </c>
      <c r="I827" s="4" t="str">
        <f t="shared" si="20"/>
        <v/>
      </c>
    </row>
    <row r="828" spans="1:9">
      <c r="A828" s="5" t="str">
        <f t="shared" si="21"/>
        <v/>
      </c>
      <c r="H828" s="9" t="str">
        <f>IF(G828='SYS-BTWCodes'!$A$4,'SYS-BTWCodes'!$C$4,IF(G828='SYS-BTWCodes'!$A$5,'SYS-BTWCodes'!$C$5,IF(G828='SYS-BTWCodes'!$A$6,'SYS-BTWCodes'!$C$6,IF(G828='SYS-BTWCodes'!$A$7,'SYS-BTWCodes'!$C$7,IF(G828='SYS-BTWCodes'!$A$8,'SYS-BTWCodes'!$C$8,IF(G828='SYS-BTWCodes'!$A$9,'SYS-BTWCodes'!$C$9,IF(G828='SYS-BTWCodes'!$A$10,'SYS-BTWCodes'!$C$10,IF(G828='SYS-BTWCodes'!$A$11,'SYS-BTWCodes'!$C$11,""))))))))</f>
        <v/>
      </c>
      <c r="I828" s="4" t="str">
        <f t="shared" si="20"/>
        <v/>
      </c>
    </row>
    <row r="829" spans="1:9">
      <c r="A829" s="5" t="str">
        <f t="shared" si="21"/>
        <v/>
      </c>
      <c r="H829" s="9" t="str">
        <f>IF(G829='SYS-BTWCodes'!$A$4,'SYS-BTWCodes'!$C$4,IF(G829='SYS-BTWCodes'!$A$5,'SYS-BTWCodes'!$C$5,IF(G829='SYS-BTWCodes'!$A$6,'SYS-BTWCodes'!$C$6,IF(G829='SYS-BTWCodes'!$A$7,'SYS-BTWCodes'!$C$7,IF(G829='SYS-BTWCodes'!$A$8,'SYS-BTWCodes'!$C$8,IF(G829='SYS-BTWCodes'!$A$9,'SYS-BTWCodes'!$C$9,IF(G829='SYS-BTWCodes'!$A$10,'SYS-BTWCodes'!$C$10,IF(G829='SYS-BTWCodes'!$A$11,'SYS-BTWCodes'!$C$11,""))))))))</f>
        <v/>
      </c>
      <c r="I829" s="4" t="str">
        <f t="shared" si="20"/>
        <v/>
      </c>
    </row>
    <row r="830" spans="1:9">
      <c r="A830" s="5" t="str">
        <f t="shared" si="21"/>
        <v/>
      </c>
      <c r="H830" s="9" t="str">
        <f>IF(G830='SYS-BTWCodes'!$A$4,'SYS-BTWCodes'!$C$4,IF(G830='SYS-BTWCodes'!$A$5,'SYS-BTWCodes'!$C$5,IF(G830='SYS-BTWCodes'!$A$6,'SYS-BTWCodes'!$C$6,IF(G830='SYS-BTWCodes'!$A$7,'SYS-BTWCodes'!$C$7,IF(G830='SYS-BTWCodes'!$A$8,'SYS-BTWCodes'!$C$8,IF(G830='SYS-BTWCodes'!$A$9,'SYS-BTWCodes'!$C$9,IF(G830='SYS-BTWCodes'!$A$10,'SYS-BTWCodes'!$C$10,IF(G830='SYS-BTWCodes'!$A$11,'SYS-BTWCodes'!$C$11,""))))))))</f>
        <v/>
      </c>
      <c r="I830" s="4" t="str">
        <f t="shared" si="20"/>
        <v/>
      </c>
    </row>
    <row r="831" spans="1:9">
      <c r="A831" s="5" t="str">
        <f t="shared" si="21"/>
        <v/>
      </c>
      <c r="H831" s="9" t="str">
        <f>IF(G831='SYS-BTWCodes'!$A$4,'SYS-BTWCodes'!$C$4,IF(G831='SYS-BTWCodes'!$A$5,'SYS-BTWCodes'!$C$5,IF(G831='SYS-BTWCodes'!$A$6,'SYS-BTWCodes'!$C$6,IF(G831='SYS-BTWCodes'!$A$7,'SYS-BTWCodes'!$C$7,IF(G831='SYS-BTWCodes'!$A$8,'SYS-BTWCodes'!$C$8,IF(G831='SYS-BTWCodes'!$A$9,'SYS-BTWCodes'!$C$9,IF(G831='SYS-BTWCodes'!$A$10,'SYS-BTWCodes'!$C$10,IF(G831='SYS-BTWCodes'!$A$11,'SYS-BTWCodes'!$C$11,""))))))))</f>
        <v/>
      </c>
      <c r="I831" s="4" t="str">
        <f t="shared" si="20"/>
        <v/>
      </c>
    </row>
    <row r="832" spans="1:9">
      <c r="A832" s="5" t="str">
        <f t="shared" si="21"/>
        <v/>
      </c>
      <c r="H832" s="9" t="str">
        <f>IF(G832='SYS-BTWCodes'!$A$4,'SYS-BTWCodes'!$C$4,IF(G832='SYS-BTWCodes'!$A$5,'SYS-BTWCodes'!$C$5,IF(G832='SYS-BTWCodes'!$A$6,'SYS-BTWCodes'!$C$6,IF(G832='SYS-BTWCodes'!$A$7,'SYS-BTWCodes'!$C$7,IF(G832='SYS-BTWCodes'!$A$8,'SYS-BTWCodes'!$C$8,IF(G832='SYS-BTWCodes'!$A$9,'SYS-BTWCodes'!$C$9,IF(G832='SYS-BTWCodes'!$A$10,'SYS-BTWCodes'!$C$10,IF(G832='SYS-BTWCodes'!$A$11,'SYS-BTWCodes'!$C$11,""))))))))</f>
        <v/>
      </c>
      <c r="I832" s="4" t="str">
        <f t="shared" ref="I832:I895" si="22">IF(H832="","",ROUND((F832*(H832/100)),2))</f>
        <v/>
      </c>
    </row>
    <row r="833" spans="1:9">
      <c r="A833" s="5" t="str">
        <f t="shared" si="21"/>
        <v/>
      </c>
      <c r="H833" s="9" t="str">
        <f>IF(G833='SYS-BTWCodes'!$A$4,'SYS-BTWCodes'!$C$4,IF(G833='SYS-BTWCodes'!$A$5,'SYS-BTWCodes'!$C$5,IF(G833='SYS-BTWCodes'!$A$6,'SYS-BTWCodes'!$C$6,IF(G833='SYS-BTWCodes'!$A$7,'SYS-BTWCodes'!$C$7,IF(G833='SYS-BTWCodes'!$A$8,'SYS-BTWCodes'!$C$8,IF(G833='SYS-BTWCodes'!$A$9,'SYS-BTWCodes'!$C$9,IF(G833='SYS-BTWCodes'!$A$10,'SYS-BTWCodes'!$C$10,IF(G833='SYS-BTWCodes'!$A$11,'SYS-BTWCodes'!$C$11,""))))))))</f>
        <v/>
      </c>
      <c r="I833" s="4" t="str">
        <f t="shared" si="22"/>
        <v/>
      </c>
    </row>
    <row r="834" spans="1:9">
      <c r="A834" s="5" t="str">
        <f t="shared" si="21"/>
        <v/>
      </c>
      <c r="H834" s="9" t="str">
        <f>IF(G834='SYS-BTWCodes'!$A$4,'SYS-BTWCodes'!$C$4,IF(G834='SYS-BTWCodes'!$A$5,'SYS-BTWCodes'!$C$5,IF(G834='SYS-BTWCodes'!$A$6,'SYS-BTWCodes'!$C$6,IF(G834='SYS-BTWCodes'!$A$7,'SYS-BTWCodes'!$C$7,IF(G834='SYS-BTWCodes'!$A$8,'SYS-BTWCodes'!$C$8,IF(G834='SYS-BTWCodes'!$A$9,'SYS-BTWCodes'!$C$9,IF(G834='SYS-BTWCodes'!$A$10,'SYS-BTWCodes'!$C$10,IF(G834='SYS-BTWCodes'!$A$11,'SYS-BTWCodes'!$C$11,""))))))))</f>
        <v/>
      </c>
      <c r="I834" s="4" t="str">
        <f t="shared" si="22"/>
        <v/>
      </c>
    </row>
    <row r="835" spans="1:9">
      <c r="A835" s="5" t="str">
        <f t="shared" si="21"/>
        <v/>
      </c>
      <c r="H835" s="9" t="str">
        <f>IF(G835='SYS-BTWCodes'!$A$4,'SYS-BTWCodes'!$C$4,IF(G835='SYS-BTWCodes'!$A$5,'SYS-BTWCodes'!$C$5,IF(G835='SYS-BTWCodes'!$A$6,'SYS-BTWCodes'!$C$6,IF(G835='SYS-BTWCodes'!$A$7,'SYS-BTWCodes'!$C$7,IF(G835='SYS-BTWCodes'!$A$8,'SYS-BTWCodes'!$C$8,IF(G835='SYS-BTWCodes'!$A$9,'SYS-BTWCodes'!$C$9,IF(G835='SYS-BTWCodes'!$A$10,'SYS-BTWCodes'!$C$10,IF(G835='SYS-BTWCodes'!$A$11,'SYS-BTWCodes'!$C$11,""))))))))</f>
        <v/>
      </c>
      <c r="I835" s="4" t="str">
        <f t="shared" si="22"/>
        <v/>
      </c>
    </row>
    <row r="836" spans="1:9">
      <c r="A836" s="5" t="str">
        <f t="shared" si="21"/>
        <v/>
      </c>
      <c r="H836" s="9" t="str">
        <f>IF(G836='SYS-BTWCodes'!$A$4,'SYS-BTWCodes'!$C$4,IF(G836='SYS-BTWCodes'!$A$5,'SYS-BTWCodes'!$C$5,IF(G836='SYS-BTWCodes'!$A$6,'SYS-BTWCodes'!$C$6,IF(G836='SYS-BTWCodes'!$A$7,'SYS-BTWCodes'!$C$7,IF(G836='SYS-BTWCodes'!$A$8,'SYS-BTWCodes'!$C$8,IF(G836='SYS-BTWCodes'!$A$9,'SYS-BTWCodes'!$C$9,IF(G836='SYS-BTWCodes'!$A$10,'SYS-BTWCodes'!$C$10,IF(G836='SYS-BTWCodes'!$A$11,'SYS-BTWCodes'!$C$11,""))))))))</f>
        <v/>
      </c>
      <c r="I836" s="4" t="str">
        <f t="shared" si="22"/>
        <v/>
      </c>
    </row>
    <row r="837" spans="1:9">
      <c r="A837" s="5" t="str">
        <f t="shared" si="21"/>
        <v/>
      </c>
      <c r="H837" s="9" t="str">
        <f>IF(G837='SYS-BTWCodes'!$A$4,'SYS-BTWCodes'!$C$4,IF(G837='SYS-BTWCodes'!$A$5,'SYS-BTWCodes'!$C$5,IF(G837='SYS-BTWCodes'!$A$6,'SYS-BTWCodes'!$C$6,IF(G837='SYS-BTWCodes'!$A$7,'SYS-BTWCodes'!$C$7,IF(G837='SYS-BTWCodes'!$A$8,'SYS-BTWCodes'!$C$8,IF(G837='SYS-BTWCodes'!$A$9,'SYS-BTWCodes'!$C$9,IF(G837='SYS-BTWCodes'!$A$10,'SYS-BTWCodes'!$C$10,IF(G837='SYS-BTWCodes'!$A$11,'SYS-BTWCodes'!$C$11,""))))))))</f>
        <v/>
      </c>
      <c r="I837" s="4" t="str">
        <f t="shared" si="22"/>
        <v/>
      </c>
    </row>
    <row r="838" spans="1:9">
      <c r="A838" s="5" t="str">
        <f t="shared" si="21"/>
        <v/>
      </c>
      <c r="H838" s="9" t="str">
        <f>IF(G838='SYS-BTWCodes'!$A$4,'SYS-BTWCodes'!$C$4,IF(G838='SYS-BTWCodes'!$A$5,'SYS-BTWCodes'!$C$5,IF(G838='SYS-BTWCodes'!$A$6,'SYS-BTWCodes'!$C$6,IF(G838='SYS-BTWCodes'!$A$7,'SYS-BTWCodes'!$C$7,IF(G838='SYS-BTWCodes'!$A$8,'SYS-BTWCodes'!$C$8,IF(G838='SYS-BTWCodes'!$A$9,'SYS-BTWCodes'!$C$9,IF(G838='SYS-BTWCodes'!$A$10,'SYS-BTWCodes'!$C$10,IF(G838='SYS-BTWCodes'!$A$11,'SYS-BTWCodes'!$C$11,""))))))))</f>
        <v/>
      </c>
      <c r="I838" s="4" t="str">
        <f t="shared" si="22"/>
        <v/>
      </c>
    </row>
    <row r="839" spans="1:9">
      <c r="A839" s="5" t="str">
        <f t="shared" si="21"/>
        <v/>
      </c>
      <c r="H839" s="9" t="str">
        <f>IF(G839='SYS-BTWCodes'!$A$4,'SYS-BTWCodes'!$C$4,IF(G839='SYS-BTWCodes'!$A$5,'SYS-BTWCodes'!$C$5,IF(G839='SYS-BTWCodes'!$A$6,'SYS-BTWCodes'!$C$6,IF(G839='SYS-BTWCodes'!$A$7,'SYS-BTWCodes'!$C$7,IF(G839='SYS-BTWCodes'!$A$8,'SYS-BTWCodes'!$C$8,IF(G839='SYS-BTWCodes'!$A$9,'SYS-BTWCodes'!$C$9,IF(G839='SYS-BTWCodes'!$A$10,'SYS-BTWCodes'!$C$10,IF(G839='SYS-BTWCodes'!$A$11,'SYS-BTWCodes'!$C$11,""))))))))</f>
        <v/>
      </c>
      <c r="I839" s="4" t="str">
        <f t="shared" si="22"/>
        <v/>
      </c>
    </row>
    <row r="840" spans="1:9">
      <c r="A840" s="5" t="str">
        <f t="shared" si="21"/>
        <v/>
      </c>
      <c r="H840" s="9" t="str">
        <f>IF(G840='SYS-BTWCodes'!$A$4,'SYS-BTWCodes'!$C$4,IF(G840='SYS-BTWCodes'!$A$5,'SYS-BTWCodes'!$C$5,IF(G840='SYS-BTWCodes'!$A$6,'SYS-BTWCodes'!$C$6,IF(G840='SYS-BTWCodes'!$A$7,'SYS-BTWCodes'!$C$7,IF(G840='SYS-BTWCodes'!$A$8,'SYS-BTWCodes'!$C$8,IF(G840='SYS-BTWCodes'!$A$9,'SYS-BTWCodes'!$C$9,IF(G840='SYS-BTWCodes'!$A$10,'SYS-BTWCodes'!$C$10,IF(G840='SYS-BTWCodes'!$A$11,'SYS-BTWCodes'!$C$11,""))))))))</f>
        <v/>
      </c>
      <c r="I840" s="4" t="str">
        <f t="shared" si="22"/>
        <v/>
      </c>
    </row>
    <row r="841" spans="1:9">
      <c r="A841" s="5" t="str">
        <f t="shared" si="21"/>
        <v/>
      </c>
      <c r="H841" s="9" t="str">
        <f>IF(G841='SYS-BTWCodes'!$A$4,'SYS-BTWCodes'!$C$4,IF(G841='SYS-BTWCodes'!$A$5,'SYS-BTWCodes'!$C$5,IF(G841='SYS-BTWCodes'!$A$6,'SYS-BTWCodes'!$C$6,IF(G841='SYS-BTWCodes'!$A$7,'SYS-BTWCodes'!$C$7,IF(G841='SYS-BTWCodes'!$A$8,'SYS-BTWCodes'!$C$8,IF(G841='SYS-BTWCodes'!$A$9,'SYS-BTWCodes'!$C$9,IF(G841='SYS-BTWCodes'!$A$10,'SYS-BTWCodes'!$C$10,IF(G841='SYS-BTWCodes'!$A$11,'SYS-BTWCodes'!$C$11,""))))))))</f>
        <v/>
      </c>
      <c r="I841" s="4" t="str">
        <f t="shared" si="22"/>
        <v/>
      </c>
    </row>
    <row r="842" spans="1:9">
      <c r="A842" s="5" t="str">
        <f t="shared" si="21"/>
        <v/>
      </c>
      <c r="H842" s="9" t="str">
        <f>IF(G842='SYS-BTWCodes'!$A$4,'SYS-BTWCodes'!$C$4,IF(G842='SYS-BTWCodes'!$A$5,'SYS-BTWCodes'!$C$5,IF(G842='SYS-BTWCodes'!$A$6,'SYS-BTWCodes'!$C$6,IF(G842='SYS-BTWCodes'!$A$7,'SYS-BTWCodes'!$C$7,IF(G842='SYS-BTWCodes'!$A$8,'SYS-BTWCodes'!$C$8,IF(G842='SYS-BTWCodes'!$A$9,'SYS-BTWCodes'!$C$9,IF(G842='SYS-BTWCodes'!$A$10,'SYS-BTWCodes'!$C$10,IF(G842='SYS-BTWCodes'!$A$11,'SYS-BTWCodes'!$C$11,""))))))))</f>
        <v/>
      </c>
      <c r="I842" s="4" t="str">
        <f t="shared" si="22"/>
        <v/>
      </c>
    </row>
    <row r="843" spans="1:9">
      <c r="A843" s="5" t="str">
        <f t="shared" si="21"/>
        <v/>
      </c>
      <c r="H843" s="9" t="str">
        <f>IF(G843='SYS-BTWCodes'!$A$4,'SYS-BTWCodes'!$C$4,IF(G843='SYS-BTWCodes'!$A$5,'SYS-BTWCodes'!$C$5,IF(G843='SYS-BTWCodes'!$A$6,'SYS-BTWCodes'!$C$6,IF(G843='SYS-BTWCodes'!$A$7,'SYS-BTWCodes'!$C$7,IF(G843='SYS-BTWCodes'!$A$8,'SYS-BTWCodes'!$C$8,IF(G843='SYS-BTWCodes'!$A$9,'SYS-BTWCodes'!$C$9,IF(G843='SYS-BTWCodes'!$A$10,'SYS-BTWCodes'!$C$10,IF(G843='SYS-BTWCodes'!$A$11,'SYS-BTWCodes'!$C$11,""))))))))</f>
        <v/>
      </c>
      <c r="I843" s="4" t="str">
        <f t="shared" si="22"/>
        <v/>
      </c>
    </row>
    <row r="844" spans="1:9">
      <c r="A844" s="5" t="str">
        <f t="shared" si="21"/>
        <v/>
      </c>
      <c r="H844" s="9" t="str">
        <f>IF(G844='SYS-BTWCodes'!$A$4,'SYS-BTWCodes'!$C$4,IF(G844='SYS-BTWCodes'!$A$5,'SYS-BTWCodes'!$C$5,IF(G844='SYS-BTWCodes'!$A$6,'SYS-BTWCodes'!$C$6,IF(G844='SYS-BTWCodes'!$A$7,'SYS-BTWCodes'!$C$7,IF(G844='SYS-BTWCodes'!$A$8,'SYS-BTWCodes'!$C$8,IF(G844='SYS-BTWCodes'!$A$9,'SYS-BTWCodes'!$C$9,IF(G844='SYS-BTWCodes'!$A$10,'SYS-BTWCodes'!$C$10,IF(G844='SYS-BTWCodes'!$A$11,'SYS-BTWCodes'!$C$11,""))))))))</f>
        <v/>
      </c>
      <c r="I844" s="4" t="str">
        <f t="shared" si="22"/>
        <v/>
      </c>
    </row>
    <row r="845" spans="1:9">
      <c r="A845" s="5" t="str">
        <f t="shared" si="21"/>
        <v/>
      </c>
      <c r="H845" s="9" t="str">
        <f>IF(G845='SYS-BTWCodes'!$A$4,'SYS-BTWCodes'!$C$4,IF(G845='SYS-BTWCodes'!$A$5,'SYS-BTWCodes'!$C$5,IF(G845='SYS-BTWCodes'!$A$6,'SYS-BTWCodes'!$C$6,IF(G845='SYS-BTWCodes'!$A$7,'SYS-BTWCodes'!$C$7,IF(G845='SYS-BTWCodes'!$A$8,'SYS-BTWCodes'!$C$8,IF(G845='SYS-BTWCodes'!$A$9,'SYS-BTWCodes'!$C$9,IF(G845='SYS-BTWCodes'!$A$10,'SYS-BTWCodes'!$C$10,IF(G845='SYS-BTWCodes'!$A$11,'SYS-BTWCodes'!$C$11,""))))))))</f>
        <v/>
      </c>
      <c r="I845" s="4" t="str">
        <f t="shared" si="22"/>
        <v/>
      </c>
    </row>
    <row r="846" spans="1:9">
      <c r="A846" s="5" t="str">
        <f t="shared" si="21"/>
        <v/>
      </c>
      <c r="H846" s="9" t="str">
        <f>IF(G846='SYS-BTWCodes'!$A$4,'SYS-BTWCodes'!$C$4,IF(G846='SYS-BTWCodes'!$A$5,'SYS-BTWCodes'!$C$5,IF(G846='SYS-BTWCodes'!$A$6,'SYS-BTWCodes'!$C$6,IF(G846='SYS-BTWCodes'!$A$7,'SYS-BTWCodes'!$C$7,IF(G846='SYS-BTWCodes'!$A$8,'SYS-BTWCodes'!$C$8,IF(G846='SYS-BTWCodes'!$A$9,'SYS-BTWCodes'!$C$9,IF(G846='SYS-BTWCodes'!$A$10,'SYS-BTWCodes'!$C$10,IF(G846='SYS-BTWCodes'!$A$11,'SYS-BTWCodes'!$C$11,""))))))))</f>
        <v/>
      </c>
      <c r="I846" s="4" t="str">
        <f t="shared" si="22"/>
        <v/>
      </c>
    </row>
    <row r="847" spans="1:9">
      <c r="A847" s="5" t="str">
        <f t="shared" si="21"/>
        <v/>
      </c>
      <c r="H847" s="9" t="str">
        <f>IF(G847='SYS-BTWCodes'!$A$4,'SYS-BTWCodes'!$C$4,IF(G847='SYS-BTWCodes'!$A$5,'SYS-BTWCodes'!$C$5,IF(G847='SYS-BTWCodes'!$A$6,'SYS-BTWCodes'!$C$6,IF(G847='SYS-BTWCodes'!$A$7,'SYS-BTWCodes'!$C$7,IF(G847='SYS-BTWCodes'!$A$8,'SYS-BTWCodes'!$C$8,IF(G847='SYS-BTWCodes'!$A$9,'SYS-BTWCodes'!$C$9,IF(G847='SYS-BTWCodes'!$A$10,'SYS-BTWCodes'!$C$10,IF(G847='SYS-BTWCodes'!$A$11,'SYS-BTWCodes'!$C$11,""))))))))</f>
        <v/>
      </c>
      <c r="I847" s="4" t="str">
        <f t="shared" si="22"/>
        <v/>
      </c>
    </row>
    <row r="848" spans="1:9">
      <c r="A848" s="5" t="str">
        <f t="shared" si="21"/>
        <v/>
      </c>
      <c r="H848" s="9" t="str">
        <f>IF(G848='SYS-BTWCodes'!$A$4,'SYS-BTWCodes'!$C$4,IF(G848='SYS-BTWCodes'!$A$5,'SYS-BTWCodes'!$C$5,IF(G848='SYS-BTWCodes'!$A$6,'SYS-BTWCodes'!$C$6,IF(G848='SYS-BTWCodes'!$A$7,'SYS-BTWCodes'!$C$7,IF(G848='SYS-BTWCodes'!$A$8,'SYS-BTWCodes'!$C$8,IF(G848='SYS-BTWCodes'!$A$9,'SYS-BTWCodes'!$C$9,IF(G848='SYS-BTWCodes'!$A$10,'SYS-BTWCodes'!$C$10,IF(G848='SYS-BTWCodes'!$A$11,'SYS-BTWCodes'!$C$11,""))))))))</f>
        <v/>
      </c>
      <c r="I848" s="4" t="str">
        <f t="shared" si="22"/>
        <v/>
      </c>
    </row>
    <row r="849" spans="1:9">
      <c r="A849" s="5" t="str">
        <f t="shared" si="21"/>
        <v/>
      </c>
      <c r="H849" s="9" t="str">
        <f>IF(G849='SYS-BTWCodes'!$A$4,'SYS-BTWCodes'!$C$4,IF(G849='SYS-BTWCodes'!$A$5,'SYS-BTWCodes'!$C$5,IF(G849='SYS-BTWCodes'!$A$6,'SYS-BTWCodes'!$C$6,IF(G849='SYS-BTWCodes'!$A$7,'SYS-BTWCodes'!$C$7,IF(G849='SYS-BTWCodes'!$A$8,'SYS-BTWCodes'!$C$8,IF(G849='SYS-BTWCodes'!$A$9,'SYS-BTWCodes'!$C$9,IF(G849='SYS-BTWCodes'!$A$10,'SYS-BTWCodes'!$C$10,IF(G849='SYS-BTWCodes'!$A$11,'SYS-BTWCodes'!$C$11,""))))))))</f>
        <v/>
      </c>
      <c r="I849" s="4" t="str">
        <f t="shared" si="22"/>
        <v/>
      </c>
    </row>
    <row r="850" spans="1:9">
      <c r="A850" s="5" t="str">
        <f t="shared" si="21"/>
        <v/>
      </c>
      <c r="H850" s="9" t="str">
        <f>IF(G850='SYS-BTWCodes'!$A$4,'SYS-BTWCodes'!$C$4,IF(G850='SYS-BTWCodes'!$A$5,'SYS-BTWCodes'!$C$5,IF(G850='SYS-BTWCodes'!$A$6,'SYS-BTWCodes'!$C$6,IF(G850='SYS-BTWCodes'!$A$7,'SYS-BTWCodes'!$C$7,IF(G850='SYS-BTWCodes'!$A$8,'SYS-BTWCodes'!$C$8,IF(G850='SYS-BTWCodes'!$A$9,'SYS-BTWCodes'!$C$9,IF(G850='SYS-BTWCodes'!$A$10,'SYS-BTWCodes'!$C$10,IF(G850='SYS-BTWCodes'!$A$11,'SYS-BTWCodes'!$C$11,""))))))))</f>
        <v/>
      </c>
      <c r="I850" s="4" t="str">
        <f t="shared" si="22"/>
        <v/>
      </c>
    </row>
    <row r="851" spans="1:9">
      <c r="A851" s="5" t="str">
        <f t="shared" si="21"/>
        <v/>
      </c>
      <c r="H851" s="9" t="str">
        <f>IF(G851='SYS-BTWCodes'!$A$4,'SYS-BTWCodes'!$C$4,IF(G851='SYS-BTWCodes'!$A$5,'SYS-BTWCodes'!$C$5,IF(G851='SYS-BTWCodes'!$A$6,'SYS-BTWCodes'!$C$6,IF(G851='SYS-BTWCodes'!$A$7,'SYS-BTWCodes'!$C$7,IF(G851='SYS-BTWCodes'!$A$8,'SYS-BTWCodes'!$C$8,IF(G851='SYS-BTWCodes'!$A$9,'SYS-BTWCodes'!$C$9,IF(G851='SYS-BTWCodes'!$A$10,'SYS-BTWCodes'!$C$10,IF(G851='SYS-BTWCodes'!$A$11,'SYS-BTWCodes'!$C$11,""))))))))</f>
        <v/>
      </c>
      <c r="I851" s="4" t="str">
        <f t="shared" si="22"/>
        <v/>
      </c>
    </row>
    <row r="852" spans="1:9">
      <c r="A852" s="5" t="str">
        <f t="shared" si="21"/>
        <v/>
      </c>
      <c r="H852" s="9" t="str">
        <f>IF(G852='SYS-BTWCodes'!$A$4,'SYS-BTWCodes'!$C$4,IF(G852='SYS-BTWCodes'!$A$5,'SYS-BTWCodes'!$C$5,IF(G852='SYS-BTWCodes'!$A$6,'SYS-BTWCodes'!$C$6,IF(G852='SYS-BTWCodes'!$A$7,'SYS-BTWCodes'!$C$7,IF(G852='SYS-BTWCodes'!$A$8,'SYS-BTWCodes'!$C$8,IF(G852='SYS-BTWCodes'!$A$9,'SYS-BTWCodes'!$C$9,IF(G852='SYS-BTWCodes'!$A$10,'SYS-BTWCodes'!$C$10,IF(G852='SYS-BTWCodes'!$A$11,'SYS-BTWCodes'!$C$11,""))))))))</f>
        <v/>
      </c>
      <c r="I852" s="4" t="str">
        <f t="shared" si="22"/>
        <v/>
      </c>
    </row>
    <row r="853" spans="1:9">
      <c r="A853" s="5" t="str">
        <f t="shared" si="21"/>
        <v/>
      </c>
      <c r="H853" s="9" t="str">
        <f>IF(G853='SYS-BTWCodes'!$A$4,'SYS-BTWCodes'!$C$4,IF(G853='SYS-BTWCodes'!$A$5,'SYS-BTWCodes'!$C$5,IF(G853='SYS-BTWCodes'!$A$6,'SYS-BTWCodes'!$C$6,IF(G853='SYS-BTWCodes'!$A$7,'SYS-BTWCodes'!$C$7,IF(G853='SYS-BTWCodes'!$A$8,'SYS-BTWCodes'!$C$8,IF(G853='SYS-BTWCodes'!$A$9,'SYS-BTWCodes'!$C$9,IF(G853='SYS-BTWCodes'!$A$10,'SYS-BTWCodes'!$C$10,IF(G853='SYS-BTWCodes'!$A$11,'SYS-BTWCodes'!$C$11,""))))))))</f>
        <v/>
      </c>
      <c r="I853" s="4" t="str">
        <f t="shared" si="22"/>
        <v/>
      </c>
    </row>
    <row r="854" spans="1:9">
      <c r="A854" s="5" t="str">
        <f t="shared" si="21"/>
        <v/>
      </c>
      <c r="H854" s="9" t="str">
        <f>IF(G854='SYS-BTWCodes'!$A$4,'SYS-BTWCodes'!$C$4,IF(G854='SYS-BTWCodes'!$A$5,'SYS-BTWCodes'!$C$5,IF(G854='SYS-BTWCodes'!$A$6,'SYS-BTWCodes'!$C$6,IF(G854='SYS-BTWCodes'!$A$7,'SYS-BTWCodes'!$C$7,IF(G854='SYS-BTWCodes'!$A$8,'SYS-BTWCodes'!$C$8,IF(G854='SYS-BTWCodes'!$A$9,'SYS-BTWCodes'!$C$9,IF(G854='SYS-BTWCodes'!$A$10,'SYS-BTWCodes'!$C$10,IF(G854='SYS-BTWCodes'!$A$11,'SYS-BTWCodes'!$C$11,""))))))))</f>
        <v/>
      </c>
      <c r="I854" s="4" t="str">
        <f t="shared" si="22"/>
        <v/>
      </c>
    </row>
    <row r="855" spans="1:9">
      <c r="A855" s="5" t="str">
        <f t="shared" si="21"/>
        <v/>
      </c>
      <c r="H855" s="9" t="str">
        <f>IF(G855='SYS-BTWCodes'!$A$4,'SYS-BTWCodes'!$C$4,IF(G855='SYS-BTWCodes'!$A$5,'SYS-BTWCodes'!$C$5,IF(G855='SYS-BTWCodes'!$A$6,'SYS-BTWCodes'!$C$6,IF(G855='SYS-BTWCodes'!$A$7,'SYS-BTWCodes'!$C$7,IF(G855='SYS-BTWCodes'!$A$8,'SYS-BTWCodes'!$C$8,IF(G855='SYS-BTWCodes'!$A$9,'SYS-BTWCodes'!$C$9,IF(G855='SYS-BTWCodes'!$A$10,'SYS-BTWCodes'!$C$10,IF(G855='SYS-BTWCodes'!$A$11,'SYS-BTWCodes'!$C$11,""))))))))</f>
        <v/>
      </c>
      <c r="I855" s="4" t="str">
        <f t="shared" si="22"/>
        <v/>
      </c>
    </row>
    <row r="856" spans="1:9">
      <c r="A856" s="5" t="str">
        <f t="shared" si="21"/>
        <v/>
      </c>
      <c r="H856" s="9" t="str">
        <f>IF(G856='SYS-BTWCodes'!$A$4,'SYS-BTWCodes'!$C$4,IF(G856='SYS-BTWCodes'!$A$5,'SYS-BTWCodes'!$C$5,IF(G856='SYS-BTWCodes'!$A$6,'SYS-BTWCodes'!$C$6,IF(G856='SYS-BTWCodes'!$A$7,'SYS-BTWCodes'!$C$7,IF(G856='SYS-BTWCodes'!$A$8,'SYS-BTWCodes'!$C$8,IF(G856='SYS-BTWCodes'!$A$9,'SYS-BTWCodes'!$C$9,IF(G856='SYS-BTWCodes'!$A$10,'SYS-BTWCodes'!$C$10,IF(G856='SYS-BTWCodes'!$A$11,'SYS-BTWCodes'!$C$11,""))))))))</f>
        <v/>
      </c>
      <c r="I856" s="4" t="str">
        <f t="shared" si="22"/>
        <v/>
      </c>
    </row>
    <row r="857" spans="1:9">
      <c r="A857" s="5" t="str">
        <f t="shared" si="21"/>
        <v/>
      </c>
      <c r="H857" s="9" t="str">
        <f>IF(G857='SYS-BTWCodes'!$A$4,'SYS-BTWCodes'!$C$4,IF(G857='SYS-BTWCodes'!$A$5,'SYS-BTWCodes'!$C$5,IF(G857='SYS-BTWCodes'!$A$6,'SYS-BTWCodes'!$C$6,IF(G857='SYS-BTWCodes'!$A$7,'SYS-BTWCodes'!$C$7,IF(G857='SYS-BTWCodes'!$A$8,'SYS-BTWCodes'!$C$8,IF(G857='SYS-BTWCodes'!$A$9,'SYS-BTWCodes'!$C$9,IF(G857='SYS-BTWCodes'!$A$10,'SYS-BTWCodes'!$C$10,IF(G857='SYS-BTWCodes'!$A$11,'SYS-BTWCodes'!$C$11,""))))))))</f>
        <v/>
      </c>
      <c r="I857" s="4" t="str">
        <f t="shared" si="22"/>
        <v/>
      </c>
    </row>
    <row r="858" spans="1:9">
      <c r="A858" s="5" t="str">
        <f t="shared" si="21"/>
        <v/>
      </c>
      <c r="H858" s="9" t="str">
        <f>IF(G858='SYS-BTWCodes'!$A$4,'SYS-BTWCodes'!$C$4,IF(G858='SYS-BTWCodes'!$A$5,'SYS-BTWCodes'!$C$5,IF(G858='SYS-BTWCodes'!$A$6,'SYS-BTWCodes'!$C$6,IF(G858='SYS-BTWCodes'!$A$7,'SYS-BTWCodes'!$C$7,IF(G858='SYS-BTWCodes'!$A$8,'SYS-BTWCodes'!$C$8,IF(G858='SYS-BTWCodes'!$A$9,'SYS-BTWCodes'!$C$9,IF(G858='SYS-BTWCodes'!$A$10,'SYS-BTWCodes'!$C$10,IF(G858='SYS-BTWCodes'!$A$11,'SYS-BTWCodes'!$C$11,""))))))))</f>
        <v/>
      </c>
      <c r="I858" s="4" t="str">
        <f t="shared" si="22"/>
        <v/>
      </c>
    </row>
    <row r="859" spans="1:9">
      <c r="A859" s="5" t="str">
        <f t="shared" si="21"/>
        <v/>
      </c>
      <c r="H859" s="9" t="str">
        <f>IF(G859='SYS-BTWCodes'!$A$4,'SYS-BTWCodes'!$C$4,IF(G859='SYS-BTWCodes'!$A$5,'SYS-BTWCodes'!$C$5,IF(G859='SYS-BTWCodes'!$A$6,'SYS-BTWCodes'!$C$6,IF(G859='SYS-BTWCodes'!$A$7,'SYS-BTWCodes'!$C$7,IF(G859='SYS-BTWCodes'!$A$8,'SYS-BTWCodes'!$C$8,IF(G859='SYS-BTWCodes'!$A$9,'SYS-BTWCodes'!$C$9,IF(G859='SYS-BTWCodes'!$A$10,'SYS-BTWCodes'!$C$10,IF(G859='SYS-BTWCodes'!$A$11,'SYS-BTWCodes'!$C$11,""))))))))</f>
        <v/>
      </c>
      <c r="I859" s="4" t="str">
        <f t="shared" si="22"/>
        <v/>
      </c>
    </row>
    <row r="860" spans="1:9">
      <c r="A860" s="5" t="str">
        <f t="shared" si="21"/>
        <v/>
      </c>
      <c r="H860" s="9" t="str">
        <f>IF(G860='SYS-BTWCodes'!$A$4,'SYS-BTWCodes'!$C$4,IF(G860='SYS-BTWCodes'!$A$5,'SYS-BTWCodes'!$C$5,IF(G860='SYS-BTWCodes'!$A$6,'SYS-BTWCodes'!$C$6,IF(G860='SYS-BTWCodes'!$A$7,'SYS-BTWCodes'!$C$7,IF(G860='SYS-BTWCodes'!$A$8,'SYS-BTWCodes'!$C$8,IF(G860='SYS-BTWCodes'!$A$9,'SYS-BTWCodes'!$C$9,IF(G860='SYS-BTWCodes'!$A$10,'SYS-BTWCodes'!$C$10,IF(G860='SYS-BTWCodes'!$A$11,'SYS-BTWCodes'!$C$11,""))))))))</f>
        <v/>
      </c>
      <c r="I860" s="4" t="str">
        <f t="shared" si="22"/>
        <v/>
      </c>
    </row>
    <row r="861" spans="1:9">
      <c r="A861" s="5" t="str">
        <f t="shared" si="21"/>
        <v/>
      </c>
      <c r="H861" s="9" t="str">
        <f>IF(G861='SYS-BTWCodes'!$A$4,'SYS-BTWCodes'!$C$4,IF(G861='SYS-BTWCodes'!$A$5,'SYS-BTWCodes'!$C$5,IF(G861='SYS-BTWCodes'!$A$6,'SYS-BTWCodes'!$C$6,IF(G861='SYS-BTWCodes'!$A$7,'SYS-BTWCodes'!$C$7,IF(G861='SYS-BTWCodes'!$A$8,'SYS-BTWCodes'!$C$8,IF(G861='SYS-BTWCodes'!$A$9,'SYS-BTWCodes'!$C$9,IF(G861='SYS-BTWCodes'!$A$10,'SYS-BTWCodes'!$C$10,IF(G861='SYS-BTWCodes'!$A$11,'SYS-BTWCodes'!$C$11,""))))))))</f>
        <v/>
      </c>
      <c r="I861" s="4" t="str">
        <f t="shared" si="22"/>
        <v/>
      </c>
    </row>
    <row r="862" spans="1:9">
      <c r="A862" s="5" t="str">
        <f t="shared" si="21"/>
        <v/>
      </c>
      <c r="H862" s="9" t="str">
        <f>IF(G862='SYS-BTWCodes'!$A$4,'SYS-BTWCodes'!$C$4,IF(G862='SYS-BTWCodes'!$A$5,'SYS-BTWCodes'!$C$5,IF(G862='SYS-BTWCodes'!$A$6,'SYS-BTWCodes'!$C$6,IF(G862='SYS-BTWCodes'!$A$7,'SYS-BTWCodes'!$C$7,IF(G862='SYS-BTWCodes'!$A$8,'SYS-BTWCodes'!$C$8,IF(G862='SYS-BTWCodes'!$A$9,'SYS-BTWCodes'!$C$9,IF(G862='SYS-BTWCodes'!$A$10,'SYS-BTWCodes'!$C$10,IF(G862='SYS-BTWCodes'!$A$11,'SYS-BTWCodes'!$C$11,""))))))))</f>
        <v/>
      </c>
      <c r="I862" s="4" t="str">
        <f t="shared" si="22"/>
        <v/>
      </c>
    </row>
    <row r="863" spans="1:9">
      <c r="A863" s="5" t="str">
        <f t="shared" si="21"/>
        <v/>
      </c>
      <c r="H863" s="9" t="str">
        <f>IF(G863='SYS-BTWCodes'!$A$4,'SYS-BTWCodes'!$C$4,IF(G863='SYS-BTWCodes'!$A$5,'SYS-BTWCodes'!$C$5,IF(G863='SYS-BTWCodes'!$A$6,'SYS-BTWCodes'!$C$6,IF(G863='SYS-BTWCodes'!$A$7,'SYS-BTWCodes'!$C$7,IF(G863='SYS-BTWCodes'!$A$8,'SYS-BTWCodes'!$C$8,IF(G863='SYS-BTWCodes'!$A$9,'SYS-BTWCodes'!$C$9,IF(G863='SYS-BTWCodes'!$A$10,'SYS-BTWCodes'!$C$10,IF(G863='SYS-BTWCodes'!$A$11,'SYS-BTWCodes'!$C$11,""))))))))</f>
        <v/>
      </c>
      <c r="I863" s="4" t="str">
        <f t="shared" si="22"/>
        <v/>
      </c>
    </row>
    <row r="864" spans="1:9">
      <c r="A864" s="5" t="str">
        <f t="shared" si="21"/>
        <v/>
      </c>
      <c r="H864" s="9" t="str">
        <f>IF(G864='SYS-BTWCodes'!$A$4,'SYS-BTWCodes'!$C$4,IF(G864='SYS-BTWCodes'!$A$5,'SYS-BTWCodes'!$C$5,IF(G864='SYS-BTWCodes'!$A$6,'SYS-BTWCodes'!$C$6,IF(G864='SYS-BTWCodes'!$A$7,'SYS-BTWCodes'!$C$7,IF(G864='SYS-BTWCodes'!$A$8,'SYS-BTWCodes'!$C$8,IF(G864='SYS-BTWCodes'!$A$9,'SYS-BTWCodes'!$C$9,IF(G864='SYS-BTWCodes'!$A$10,'SYS-BTWCodes'!$C$10,IF(G864='SYS-BTWCodes'!$A$11,'SYS-BTWCodes'!$C$11,""))))))))</f>
        <v/>
      </c>
      <c r="I864" s="4" t="str">
        <f t="shared" si="22"/>
        <v/>
      </c>
    </row>
    <row r="865" spans="1:9">
      <c r="A865" s="5" t="str">
        <f t="shared" si="21"/>
        <v/>
      </c>
      <c r="H865" s="9" t="str">
        <f>IF(G865='SYS-BTWCodes'!$A$4,'SYS-BTWCodes'!$C$4,IF(G865='SYS-BTWCodes'!$A$5,'SYS-BTWCodes'!$C$5,IF(G865='SYS-BTWCodes'!$A$6,'SYS-BTWCodes'!$C$6,IF(G865='SYS-BTWCodes'!$A$7,'SYS-BTWCodes'!$C$7,IF(G865='SYS-BTWCodes'!$A$8,'SYS-BTWCodes'!$C$8,IF(G865='SYS-BTWCodes'!$A$9,'SYS-BTWCodes'!$C$9,IF(G865='SYS-BTWCodes'!$A$10,'SYS-BTWCodes'!$C$10,IF(G865='SYS-BTWCodes'!$A$11,'SYS-BTWCodes'!$C$11,""))))))))</f>
        <v/>
      </c>
      <c r="I865" s="4" t="str">
        <f t="shared" si="22"/>
        <v/>
      </c>
    </row>
    <row r="866" spans="1:9">
      <c r="A866" s="5" t="str">
        <f t="shared" si="21"/>
        <v/>
      </c>
      <c r="H866" s="9" t="str">
        <f>IF(G866='SYS-BTWCodes'!$A$4,'SYS-BTWCodes'!$C$4,IF(G866='SYS-BTWCodes'!$A$5,'SYS-BTWCodes'!$C$5,IF(G866='SYS-BTWCodes'!$A$6,'SYS-BTWCodes'!$C$6,IF(G866='SYS-BTWCodes'!$A$7,'SYS-BTWCodes'!$C$7,IF(G866='SYS-BTWCodes'!$A$8,'SYS-BTWCodes'!$C$8,IF(G866='SYS-BTWCodes'!$A$9,'SYS-BTWCodes'!$C$9,IF(G866='SYS-BTWCodes'!$A$10,'SYS-BTWCodes'!$C$10,IF(G866='SYS-BTWCodes'!$A$11,'SYS-BTWCodes'!$C$11,""))))))))</f>
        <v/>
      </c>
      <c r="I866" s="4" t="str">
        <f t="shared" si="22"/>
        <v/>
      </c>
    </row>
    <row r="867" spans="1:9">
      <c r="A867" s="5" t="str">
        <f t="shared" si="21"/>
        <v/>
      </c>
      <c r="H867" s="9" t="str">
        <f>IF(G867='SYS-BTWCodes'!$A$4,'SYS-BTWCodes'!$C$4,IF(G867='SYS-BTWCodes'!$A$5,'SYS-BTWCodes'!$C$5,IF(G867='SYS-BTWCodes'!$A$6,'SYS-BTWCodes'!$C$6,IF(G867='SYS-BTWCodes'!$A$7,'SYS-BTWCodes'!$C$7,IF(G867='SYS-BTWCodes'!$A$8,'SYS-BTWCodes'!$C$8,IF(G867='SYS-BTWCodes'!$A$9,'SYS-BTWCodes'!$C$9,IF(G867='SYS-BTWCodes'!$A$10,'SYS-BTWCodes'!$C$10,IF(G867='SYS-BTWCodes'!$A$11,'SYS-BTWCodes'!$C$11,""))))))))</f>
        <v/>
      </c>
      <c r="I867" s="4" t="str">
        <f t="shared" si="22"/>
        <v/>
      </c>
    </row>
    <row r="868" spans="1:9">
      <c r="A868" s="5" t="str">
        <f t="shared" si="21"/>
        <v/>
      </c>
      <c r="H868" s="9" t="str">
        <f>IF(G868='SYS-BTWCodes'!$A$4,'SYS-BTWCodes'!$C$4,IF(G868='SYS-BTWCodes'!$A$5,'SYS-BTWCodes'!$C$5,IF(G868='SYS-BTWCodes'!$A$6,'SYS-BTWCodes'!$C$6,IF(G868='SYS-BTWCodes'!$A$7,'SYS-BTWCodes'!$C$7,IF(G868='SYS-BTWCodes'!$A$8,'SYS-BTWCodes'!$C$8,IF(G868='SYS-BTWCodes'!$A$9,'SYS-BTWCodes'!$C$9,IF(G868='SYS-BTWCodes'!$A$10,'SYS-BTWCodes'!$C$10,IF(G868='SYS-BTWCodes'!$A$11,'SYS-BTWCodes'!$C$11,""))))))))</f>
        <v/>
      </c>
      <c r="I868" s="4" t="str">
        <f t="shared" si="22"/>
        <v/>
      </c>
    </row>
    <row r="869" spans="1:9">
      <c r="A869" s="5" t="str">
        <f t="shared" si="21"/>
        <v/>
      </c>
      <c r="H869" s="9" t="str">
        <f>IF(G869='SYS-BTWCodes'!$A$4,'SYS-BTWCodes'!$C$4,IF(G869='SYS-BTWCodes'!$A$5,'SYS-BTWCodes'!$C$5,IF(G869='SYS-BTWCodes'!$A$6,'SYS-BTWCodes'!$C$6,IF(G869='SYS-BTWCodes'!$A$7,'SYS-BTWCodes'!$C$7,IF(G869='SYS-BTWCodes'!$A$8,'SYS-BTWCodes'!$C$8,IF(G869='SYS-BTWCodes'!$A$9,'SYS-BTWCodes'!$C$9,IF(G869='SYS-BTWCodes'!$A$10,'SYS-BTWCodes'!$C$10,IF(G869='SYS-BTWCodes'!$A$11,'SYS-BTWCodes'!$C$11,""))))))))</f>
        <v/>
      </c>
      <c r="I869" s="4" t="str">
        <f t="shared" si="22"/>
        <v/>
      </c>
    </row>
    <row r="870" spans="1:9">
      <c r="A870" s="5" t="str">
        <f t="shared" si="21"/>
        <v/>
      </c>
      <c r="H870" s="9" t="str">
        <f>IF(G870='SYS-BTWCodes'!$A$4,'SYS-BTWCodes'!$C$4,IF(G870='SYS-BTWCodes'!$A$5,'SYS-BTWCodes'!$C$5,IF(G870='SYS-BTWCodes'!$A$6,'SYS-BTWCodes'!$C$6,IF(G870='SYS-BTWCodes'!$A$7,'SYS-BTWCodes'!$C$7,IF(G870='SYS-BTWCodes'!$A$8,'SYS-BTWCodes'!$C$8,IF(G870='SYS-BTWCodes'!$A$9,'SYS-BTWCodes'!$C$9,IF(G870='SYS-BTWCodes'!$A$10,'SYS-BTWCodes'!$C$10,IF(G870='SYS-BTWCodes'!$A$11,'SYS-BTWCodes'!$C$11,""))))))))</f>
        <v/>
      </c>
      <c r="I870" s="4" t="str">
        <f t="shared" si="22"/>
        <v/>
      </c>
    </row>
    <row r="871" spans="1:9">
      <c r="A871" s="5" t="str">
        <f t="shared" si="21"/>
        <v/>
      </c>
      <c r="H871" s="9" t="str">
        <f>IF(G871='SYS-BTWCodes'!$A$4,'SYS-BTWCodes'!$C$4,IF(G871='SYS-BTWCodes'!$A$5,'SYS-BTWCodes'!$C$5,IF(G871='SYS-BTWCodes'!$A$6,'SYS-BTWCodes'!$C$6,IF(G871='SYS-BTWCodes'!$A$7,'SYS-BTWCodes'!$C$7,IF(G871='SYS-BTWCodes'!$A$8,'SYS-BTWCodes'!$C$8,IF(G871='SYS-BTWCodes'!$A$9,'SYS-BTWCodes'!$C$9,IF(G871='SYS-BTWCodes'!$A$10,'SYS-BTWCodes'!$C$10,IF(G871='SYS-BTWCodes'!$A$11,'SYS-BTWCodes'!$C$11,""))))))))</f>
        <v/>
      </c>
      <c r="I871" s="4" t="str">
        <f t="shared" si="22"/>
        <v/>
      </c>
    </row>
    <row r="872" spans="1:9">
      <c r="A872" s="5" t="str">
        <f t="shared" si="21"/>
        <v/>
      </c>
      <c r="H872" s="9" t="str">
        <f>IF(G872='SYS-BTWCodes'!$A$4,'SYS-BTWCodes'!$C$4,IF(G872='SYS-BTWCodes'!$A$5,'SYS-BTWCodes'!$C$5,IF(G872='SYS-BTWCodes'!$A$6,'SYS-BTWCodes'!$C$6,IF(G872='SYS-BTWCodes'!$A$7,'SYS-BTWCodes'!$C$7,IF(G872='SYS-BTWCodes'!$A$8,'SYS-BTWCodes'!$C$8,IF(G872='SYS-BTWCodes'!$A$9,'SYS-BTWCodes'!$C$9,IF(G872='SYS-BTWCodes'!$A$10,'SYS-BTWCodes'!$C$10,IF(G872='SYS-BTWCodes'!$A$11,'SYS-BTWCodes'!$C$11,""))))))))</f>
        <v/>
      </c>
      <c r="I872" s="4" t="str">
        <f t="shared" si="22"/>
        <v/>
      </c>
    </row>
    <row r="873" spans="1:9">
      <c r="A873" s="5" t="str">
        <f t="shared" si="21"/>
        <v/>
      </c>
      <c r="H873" s="9" t="str">
        <f>IF(G873='SYS-BTWCodes'!$A$4,'SYS-BTWCodes'!$C$4,IF(G873='SYS-BTWCodes'!$A$5,'SYS-BTWCodes'!$C$5,IF(G873='SYS-BTWCodes'!$A$6,'SYS-BTWCodes'!$C$6,IF(G873='SYS-BTWCodes'!$A$7,'SYS-BTWCodes'!$C$7,IF(G873='SYS-BTWCodes'!$A$8,'SYS-BTWCodes'!$C$8,IF(G873='SYS-BTWCodes'!$A$9,'SYS-BTWCodes'!$C$9,IF(G873='SYS-BTWCodes'!$A$10,'SYS-BTWCodes'!$C$10,IF(G873='SYS-BTWCodes'!$A$11,'SYS-BTWCodes'!$C$11,""))))))))</f>
        <v/>
      </c>
      <c r="I873" s="4" t="str">
        <f t="shared" si="22"/>
        <v/>
      </c>
    </row>
    <row r="874" spans="1:9">
      <c r="A874" s="5" t="str">
        <f t="shared" ref="A874:A937" si="23">IF(B874="","",IF(A873="Nr",1,A873+1))</f>
        <v/>
      </c>
      <c r="H874" s="9" t="str">
        <f>IF(G874='SYS-BTWCodes'!$A$4,'SYS-BTWCodes'!$C$4,IF(G874='SYS-BTWCodes'!$A$5,'SYS-BTWCodes'!$C$5,IF(G874='SYS-BTWCodes'!$A$6,'SYS-BTWCodes'!$C$6,IF(G874='SYS-BTWCodes'!$A$7,'SYS-BTWCodes'!$C$7,IF(G874='SYS-BTWCodes'!$A$8,'SYS-BTWCodes'!$C$8,IF(G874='SYS-BTWCodes'!$A$9,'SYS-BTWCodes'!$C$9,IF(G874='SYS-BTWCodes'!$A$10,'SYS-BTWCodes'!$C$10,IF(G874='SYS-BTWCodes'!$A$11,'SYS-BTWCodes'!$C$11,""))))))))</f>
        <v/>
      </c>
      <c r="I874" s="4" t="str">
        <f t="shared" si="22"/>
        <v/>
      </c>
    </row>
    <row r="875" spans="1:9">
      <c r="A875" s="5" t="str">
        <f t="shared" si="23"/>
        <v/>
      </c>
      <c r="H875" s="9" t="str">
        <f>IF(G875='SYS-BTWCodes'!$A$4,'SYS-BTWCodes'!$C$4,IF(G875='SYS-BTWCodes'!$A$5,'SYS-BTWCodes'!$C$5,IF(G875='SYS-BTWCodes'!$A$6,'SYS-BTWCodes'!$C$6,IF(G875='SYS-BTWCodes'!$A$7,'SYS-BTWCodes'!$C$7,IF(G875='SYS-BTWCodes'!$A$8,'SYS-BTWCodes'!$C$8,IF(G875='SYS-BTWCodes'!$A$9,'SYS-BTWCodes'!$C$9,IF(G875='SYS-BTWCodes'!$A$10,'SYS-BTWCodes'!$C$10,IF(G875='SYS-BTWCodes'!$A$11,'SYS-BTWCodes'!$C$11,""))))))))</f>
        <v/>
      </c>
      <c r="I875" s="4" t="str">
        <f t="shared" si="22"/>
        <v/>
      </c>
    </row>
    <row r="876" spans="1:9">
      <c r="A876" s="5" t="str">
        <f t="shared" si="23"/>
        <v/>
      </c>
      <c r="H876" s="9" t="str">
        <f>IF(G876='SYS-BTWCodes'!$A$4,'SYS-BTWCodes'!$C$4,IF(G876='SYS-BTWCodes'!$A$5,'SYS-BTWCodes'!$C$5,IF(G876='SYS-BTWCodes'!$A$6,'SYS-BTWCodes'!$C$6,IF(G876='SYS-BTWCodes'!$A$7,'SYS-BTWCodes'!$C$7,IF(G876='SYS-BTWCodes'!$A$8,'SYS-BTWCodes'!$C$8,IF(G876='SYS-BTWCodes'!$A$9,'SYS-BTWCodes'!$C$9,IF(G876='SYS-BTWCodes'!$A$10,'SYS-BTWCodes'!$C$10,IF(G876='SYS-BTWCodes'!$A$11,'SYS-BTWCodes'!$C$11,""))))))))</f>
        <v/>
      </c>
      <c r="I876" s="4" t="str">
        <f t="shared" si="22"/>
        <v/>
      </c>
    </row>
    <row r="877" spans="1:9">
      <c r="A877" s="5" t="str">
        <f t="shared" si="23"/>
        <v/>
      </c>
      <c r="H877" s="9" t="str">
        <f>IF(G877='SYS-BTWCodes'!$A$4,'SYS-BTWCodes'!$C$4,IF(G877='SYS-BTWCodes'!$A$5,'SYS-BTWCodes'!$C$5,IF(G877='SYS-BTWCodes'!$A$6,'SYS-BTWCodes'!$C$6,IF(G877='SYS-BTWCodes'!$A$7,'SYS-BTWCodes'!$C$7,IF(G877='SYS-BTWCodes'!$A$8,'SYS-BTWCodes'!$C$8,IF(G877='SYS-BTWCodes'!$A$9,'SYS-BTWCodes'!$C$9,IF(G877='SYS-BTWCodes'!$A$10,'SYS-BTWCodes'!$C$10,IF(G877='SYS-BTWCodes'!$A$11,'SYS-BTWCodes'!$C$11,""))))))))</f>
        <v/>
      </c>
      <c r="I877" s="4" t="str">
        <f t="shared" si="22"/>
        <v/>
      </c>
    </row>
    <row r="878" spans="1:9">
      <c r="A878" s="5" t="str">
        <f t="shared" si="23"/>
        <v/>
      </c>
      <c r="H878" s="9" t="str">
        <f>IF(G878='SYS-BTWCodes'!$A$4,'SYS-BTWCodes'!$C$4,IF(G878='SYS-BTWCodes'!$A$5,'SYS-BTWCodes'!$C$5,IF(G878='SYS-BTWCodes'!$A$6,'SYS-BTWCodes'!$C$6,IF(G878='SYS-BTWCodes'!$A$7,'SYS-BTWCodes'!$C$7,IF(G878='SYS-BTWCodes'!$A$8,'SYS-BTWCodes'!$C$8,IF(G878='SYS-BTWCodes'!$A$9,'SYS-BTWCodes'!$C$9,IF(G878='SYS-BTWCodes'!$A$10,'SYS-BTWCodes'!$C$10,IF(G878='SYS-BTWCodes'!$A$11,'SYS-BTWCodes'!$C$11,""))))))))</f>
        <v/>
      </c>
      <c r="I878" s="4" t="str">
        <f t="shared" si="22"/>
        <v/>
      </c>
    </row>
    <row r="879" spans="1:9">
      <c r="A879" s="5" t="str">
        <f t="shared" si="23"/>
        <v/>
      </c>
      <c r="H879" s="9" t="str">
        <f>IF(G879='SYS-BTWCodes'!$A$4,'SYS-BTWCodes'!$C$4,IF(G879='SYS-BTWCodes'!$A$5,'SYS-BTWCodes'!$C$5,IF(G879='SYS-BTWCodes'!$A$6,'SYS-BTWCodes'!$C$6,IF(G879='SYS-BTWCodes'!$A$7,'SYS-BTWCodes'!$C$7,IF(G879='SYS-BTWCodes'!$A$8,'SYS-BTWCodes'!$C$8,IF(G879='SYS-BTWCodes'!$A$9,'SYS-BTWCodes'!$C$9,IF(G879='SYS-BTWCodes'!$A$10,'SYS-BTWCodes'!$C$10,IF(G879='SYS-BTWCodes'!$A$11,'SYS-BTWCodes'!$C$11,""))))))))</f>
        <v/>
      </c>
      <c r="I879" s="4" t="str">
        <f t="shared" si="22"/>
        <v/>
      </c>
    </row>
    <row r="880" spans="1:9">
      <c r="A880" s="5" t="str">
        <f t="shared" si="23"/>
        <v/>
      </c>
      <c r="H880" s="9" t="str">
        <f>IF(G880='SYS-BTWCodes'!$A$4,'SYS-BTWCodes'!$C$4,IF(G880='SYS-BTWCodes'!$A$5,'SYS-BTWCodes'!$C$5,IF(G880='SYS-BTWCodes'!$A$6,'SYS-BTWCodes'!$C$6,IF(G880='SYS-BTWCodes'!$A$7,'SYS-BTWCodes'!$C$7,IF(G880='SYS-BTWCodes'!$A$8,'SYS-BTWCodes'!$C$8,IF(G880='SYS-BTWCodes'!$A$9,'SYS-BTWCodes'!$C$9,IF(G880='SYS-BTWCodes'!$A$10,'SYS-BTWCodes'!$C$10,IF(G880='SYS-BTWCodes'!$A$11,'SYS-BTWCodes'!$C$11,""))))))))</f>
        <v/>
      </c>
      <c r="I880" s="4" t="str">
        <f t="shared" si="22"/>
        <v/>
      </c>
    </row>
    <row r="881" spans="1:9">
      <c r="A881" s="5" t="str">
        <f t="shared" si="23"/>
        <v/>
      </c>
      <c r="H881" s="9" t="str">
        <f>IF(G881='SYS-BTWCodes'!$A$4,'SYS-BTWCodes'!$C$4,IF(G881='SYS-BTWCodes'!$A$5,'SYS-BTWCodes'!$C$5,IF(G881='SYS-BTWCodes'!$A$6,'SYS-BTWCodes'!$C$6,IF(G881='SYS-BTWCodes'!$A$7,'SYS-BTWCodes'!$C$7,IF(G881='SYS-BTWCodes'!$A$8,'SYS-BTWCodes'!$C$8,IF(G881='SYS-BTWCodes'!$A$9,'SYS-BTWCodes'!$C$9,IF(G881='SYS-BTWCodes'!$A$10,'SYS-BTWCodes'!$C$10,IF(G881='SYS-BTWCodes'!$A$11,'SYS-BTWCodes'!$C$11,""))))))))</f>
        <v/>
      </c>
      <c r="I881" s="4" t="str">
        <f t="shared" si="22"/>
        <v/>
      </c>
    </row>
    <row r="882" spans="1:9">
      <c r="A882" s="5" t="str">
        <f t="shared" si="23"/>
        <v/>
      </c>
      <c r="H882" s="9" t="str">
        <f>IF(G882='SYS-BTWCodes'!$A$4,'SYS-BTWCodes'!$C$4,IF(G882='SYS-BTWCodes'!$A$5,'SYS-BTWCodes'!$C$5,IF(G882='SYS-BTWCodes'!$A$6,'SYS-BTWCodes'!$C$6,IF(G882='SYS-BTWCodes'!$A$7,'SYS-BTWCodes'!$C$7,IF(G882='SYS-BTWCodes'!$A$8,'SYS-BTWCodes'!$C$8,IF(G882='SYS-BTWCodes'!$A$9,'SYS-BTWCodes'!$C$9,IF(G882='SYS-BTWCodes'!$A$10,'SYS-BTWCodes'!$C$10,IF(G882='SYS-BTWCodes'!$A$11,'SYS-BTWCodes'!$C$11,""))))))))</f>
        <v/>
      </c>
      <c r="I882" s="4" t="str">
        <f t="shared" si="22"/>
        <v/>
      </c>
    </row>
    <row r="883" spans="1:9">
      <c r="A883" s="5" t="str">
        <f t="shared" si="23"/>
        <v/>
      </c>
      <c r="H883" s="9" t="str">
        <f>IF(G883='SYS-BTWCodes'!$A$4,'SYS-BTWCodes'!$C$4,IF(G883='SYS-BTWCodes'!$A$5,'SYS-BTWCodes'!$C$5,IF(G883='SYS-BTWCodes'!$A$6,'SYS-BTWCodes'!$C$6,IF(G883='SYS-BTWCodes'!$A$7,'SYS-BTWCodes'!$C$7,IF(G883='SYS-BTWCodes'!$A$8,'SYS-BTWCodes'!$C$8,IF(G883='SYS-BTWCodes'!$A$9,'SYS-BTWCodes'!$C$9,IF(G883='SYS-BTWCodes'!$A$10,'SYS-BTWCodes'!$C$10,IF(G883='SYS-BTWCodes'!$A$11,'SYS-BTWCodes'!$C$11,""))))))))</f>
        <v/>
      </c>
      <c r="I883" s="4" t="str">
        <f t="shared" si="22"/>
        <v/>
      </c>
    </row>
    <row r="884" spans="1:9">
      <c r="A884" s="5" t="str">
        <f t="shared" si="23"/>
        <v/>
      </c>
      <c r="H884" s="9" t="str">
        <f>IF(G884='SYS-BTWCodes'!$A$4,'SYS-BTWCodes'!$C$4,IF(G884='SYS-BTWCodes'!$A$5,'SYS-BTWCodes'!$C$5,IF(G884='SYS-BTWCodes'!$A$6,'SYS-BTWCodes'!$C$6,IF(G884='SYS-BTWCodes'!$A$7,'SYS-BTWCodes'!$C$7,IF(G884='SYS-BTWCodes'!$A$8,'SYS-BTWCodes'!$C$8,IF(G884='SYS-BTWCodes'!$A$9,'SYS-BTWCodes'!$C$9,IF(G884='SYS-BTWCodes'!$A$10,'SYS-BTWCodes'!$C$10,IF(G884='SYS-BTWCodes'!$A$11,'SYS-BTWCodes'!$C$11,""))))))))</f>
        <v/>
      </c>
      <c r="I884" s="4" t="str">
        <f t="shared" si="22"/>
        <v/>
      </c>
    </row>
    <row r="885" spans="1:9">
      <c r="A885" s="5" t="str">
        <f t="shared" si="23"/>
        <v/>
      </c>
      <c r="H885" s="9" t="str">
        <f>IF(G885='SYS-BTWCodes'!$A$4,'SYS-BTWCodes'!$C$4,IF(G885='SYS-BTWCodes'!$A$5,'SYS-BTWCodes'!$C$5,IF(G885='SYS-BTWCodes'!$A$6,'SYS-BTWCodes'!$C$6,IF(G885='SYS-BTWCodes'!$A$7,'SYS-BTWCodes'!$C$7,IF(G885='SYS-BTWCodes'!$A$8,'SYS-BTWCodes'!$C$8,IF(G885='SYS-BTWCodes'!$A$9,'SYS-BTWCodes'!$C$9,IF(G885='SYS-BTWCodes'!$A$10,'SYS-BTWCodes'!$C$10,IF(G885='SYS-BTWCodes'!$A$11,'SYS-BTWCodes'!$C$11,""))))))))</f>
        <v/>
      </c>
      <c r="I885" s="4" t="str">
        <f t="shared" si="22"/>
        <v/>
      </c>
    </row>
    <row r="886" spans="1:9">
      <c r="A886" s="5" t="str">
        <f t="shared" si="23"/>
        <v/>
      </c>
      <c r="H886" s="9" t="str">
        <f>IF(G886='SYS-BTWCodes'!$A$4,'SYS-BTWCodes'!$C$4,IF(G886='SYS-BTWCodes'!$A$5,'SYS-BTWCodes'!$C$5,IF(G886='SYS-BTWCodes'!$A$6,'SYS-BTWCodes'!$C$6,IF(G886='SYS-BTWCodes'!$A$7,'SYS-BTWCodes'!$C$7,IF(G886='SYS-BTWCodes'!$A$8,'SYS-BTWCodes'!$C$8,IF(G886='SYS-BTWCodes'!$A$9,'SYS-BTWCodes'!$C$9,IF(G886='SYS-BTWCodes'!$A$10,'SYS-BTWCodes'!$C$10,IF(G886='SYS-BTWCodes'!$A$11,'SYS-BTWCodes'!$C$11,""))))))))</f>
        <v/>
      </c>
      <c r="I886" s="4" t="str">
        <f t="shared" si="22"/>
        <v/>
      </c>
    </row>
    <row r="887" spans="1:9">
      <c r="A887" s="5" t="str">
        <f t="shared" si="23"/>
        <v/>
      </c>
      <c r="H887" s="9" t="str">
        <f>IF(G887='SYS-BTWCodes'!$A$4,'SYS-BTWCodes'!$C$4,IF(G887='SYS-BTWCodes'!$A$5,'SYS-BTWCodes'!$C$5,IF(G887='SYS-BTWCodes'!$A$6,'SYS-BTWCodes'!$C$6,IF(G887='SYS-BTWCodes'!$A$7,'SYS-BTWCodes'!$C$7,IF(G887='SYS-BTWCodes'!$A$8,'SYS-BTWCodes'!$C$8,IF(G887='SYS-BTWCodes'!$A$9,'SYS-BTWCodes'!$C$9,IF(G887='SYS-BTWCodes'!$A$10,'SYS-BTWCodes'!$C$10,IF(G887='SYS-BTWCodes'!$A$11,'SYS-BTWCodes'!$C$11,""))))))))</f>
        <v/>
      </c>
      <c r="I887" s="4" t="str">
        <f t="shared" si="22"/>
        <v/>
      </c>
    </row>
    <row r="888" spans="1:9">
      <c r="A888" s="5" t="str">
        <f t="shared" si="23"/>
        <v/>
      </c>
      <c r="H888" s="9" t="str">
        <f>IF(G888='SYS-BTWCodes'!$A$4,'SYS-BTWCodes'!$C$4,IF(G888='SYS-BTWCodes'!$A$5,'SYS-BTWCodes'!$C$5,IF(G888='SYS-BTWCodes'!$A$6,'SYS-BTWCodes'!$C$6,IF(G888='SYS-BTWCodes'!$A$7,'SYS-BTWCodes'!$C$7,IF(G888='SYS-BTWCodes'!$A$8,'SYS-BTWCodes'!$C$8,IF(G888='SYS-BTWCodes'!$A$9,'SYS-BTWCodes'!$C$9,IF(G888='SYS-BTWCodes'!$A$10,'SYS-BTWCodes'!$C$10,IF(G888='SYS-BTWCodes'!$A$11,'SYS-BTWCodes'!$C$11,""))))))))</f>
        <v/>
      </c>
      <c r="I888" s="4" t="str">
        <f t="shared" si="22"/>
        <v/>
      </c>
    </row>
    <row r="889" spans="1:9">
      <c r="A889" s="5" t="str">
        <f t="shared" si="23"/>
        <v/>
      </c>
      <c r="H889" s="9" t="str">
        <f>IF(G889='SYS-BTWCodes'!$A$4,'SYS-BTWCodes'!$C$4,IF(G889='SYS-BTWCodes'!$A$5,'SYS-BTWCodes'!$C$5,IF(G889='SYS-BTWCodes'!$A$6,'SYS-BTWCodes'!$C$6,IF(G889='SYS-BTWCodes'!$A$7,'SYS-BTWCodes'!$C$7,IF(G889='SYS-BTWCodes'!$A$8,'SYS-BTWCodes'!$C$8,IF(G889='SYS-BTWCodes'!$A$9,'SYS-BTWCodes'!$C$9,IF(G889='SYS-BTWCodes'!$A$10,'SYS-BTWCodes'!$C$10,IF(G889='SYS-BTWCodes'!$A$11,'SYS-BTWCodes'!$C$11,""))))))))</f>
        <v/>
      </c>
      <c r="I889" s="4" t="str">
        <f t="shared" si="22"/>
        <v/>
      </c>
    </row>
    <row r="890" spans="1:9">
      <c r="A890" s="5" t="str">
        <f t="shared" si="23"/>
        <v/>
      </c>
      <c r="H890" s="9" t="str">
        <f>IF(G890='SYS-BTWCodes'!$A$4,'SYS-BTWCodes'!$C$4,IF(G890='SYS-BTWCodes'!$A$5,'SYS-BTWCodes'!$C$5,IF(G890='SYS-BTWCodes'!$A$6,'SYS-BTWCodes'!$C$6,IF(G890='SYS-BTWCodes'!$A$7,'SYS-BTWCodes'!$C$7,IF(G890='SYS-BTWCodes'!$A$8,'SYS-BTWCodes'!$C$8,IF(G890='SYS-BTWCodes'!$A$9,'SYS-BTWCodes'!$C$9,IF(G890='SYS-BTWCodes'!$A$10,'SYS-BTWCodes'!$C$10,IF(G890='SYS-BTWCodes'!$A$11,'SYS-BTWCodes'!$C$11,""))))))))</f>
        <v/>
      </c>
      <c r="I890" s="4" t="str">
        <f t="shared" si="22"/>
        <v/>
      </c>
    </row>
    <row r="891" spans="1:9">
      <c r="A891" s="5" t="str">
        <f t="shared" si="23"/>
        <v/>
      </c>
      <c r="H891" s="9" t="str">
        <f>IF(G891='SYS-BTWCodes'!$A$4,'SYS-BTWCodes'!$C$4,IF(G891='SYS-BTWCodes'!$A$5,'SYS-BTWCodes'!$C$5,IF(G891='SYS-BTWCodes'!$A$6,'SYS-BTWCodes'!$C$6,IF(G891='SYS-BTWCodes'!$A$7,'SYS-BTWCodes'!$C$7,IF(G891='SYS-BTWCodes'!$A$8,'SYS-BTWCodes'!$C$8,IF(G891='SYS-BTWCodes'!$A$9,'SYS-BTWCodes'!$C$9,IF(G891='SYS-BTWCodes'!$A$10,'SYS-BTWCodes'!$C$10,IF(G891='SYS-BTWCodes'!$A$11,'SYS-BTWCodes'!$C$11,""))))))))</f>
        <v/>
      </c>
      <c r="I891" s="4" t="str">
        <f t="shared" si="22"/>
        <v/>
      </c>
    </row>
    <row r="892" spans="1:9">
      <c r="A892" s="5" t="str">
        <f t="shared" si="23"/>
        <v/>
      </c>
      <c r="H892" s="9" t="str">
        <f>IF(G892='SYS-BTWCodes'!$A$4,'SYS-BTWCodes'!$C$4,IF(G892='SYS-BTWCodes'!$A$5,'SYS-BTWCodes'!$C$5,IF(G892='SYS-BTWCodes'!$A$6,'SYS-BTWCodes'!$C$6,IF(G892='SYS-BTWCodes'!$A$7,'SYS-BTWCodes'!$C$7,IF(G892='SYS-BTWCodes'!$A$8,'SYS-BTWCodes'!$C$8,IF(G892='SYS-BTWCodes'!$A$9,'SYS-BTWCodes'!$C$9,IF(G892='SYS-BTWCodes'!$A$10,'SYS-BTWCodes'!$C$10,IF(G892='SYS-BTWCodes'!$A$11,'SYS-BTWCodes'!$C$11,""))))))))</f>
        <v/>
      </c>
      <c r="I892" s="4" t="str">
        <f t="shared" si="22"/>
        <v/>
      </c>
    </row>
    <row r="893" spans="1:9">
      <c r="A893" s="5" t="str">
        <f t="shared" si="23"/>
        <v/>
      </c>
      <c r="H893" s="9" t="str">
        <f>IF(G893='SYS-BTWCodes'!$A$4,'SYS-BTWCodes'!$C$4,IF(G893='SYS-BTWCodes'!$A$5,'SYS-BTWCodes'!$C$5,IF(G893='SYS-BTWCodes'!$A$6,'SYS-BTWCodes'!$C$6,IF(G893='SYS-BTWCodes'!$A$7,'SYS-BTWCodes'!$C$7,IF(G893='SYS-BTWCodes'!$A$8,'SYS-BTWCodes'!$C$8,IF(G893='SYS-BTWCodes'!$A$9,'SYS-BTWCodes'!$C$9,IF(G893='SYS-BTWCodes'!$A$10,'SYS-BTWCodes'!$C$10,IF(G893='SYS-BTWCodes'!$A$11,'SYS-BTWCodes'!$C$11,""))))))))</f>
        <v/>
      </c>
      <c r="I893" s="4" t="str">
        <f t="shared" si="22"/>
        <v/>
      </c>
    </row>
    <row r="894" spans="1:9">
      <c r="A894" s="5" t="str">
        <f t="shared" si="23"/>
        <v/>
      </c>
      <c r="H894" s="9" t="str">
        <f>IF(G894='SYS-BTWCodes'!$A$4,'SYS-BTWCodes'!$C$4,IF(G894='SYS-BTWCodes'!$A$5,'SYS-BTWCodes'!$C$5,IF(G894='SYS-BTWCodes'!$A$6,'SYS-BTWCodes'!$C$6,IF(G894='SYS-BTWCodes'!$A$7,'SYS-BTWCodes'!$C$7,IF(G894='SYS-BTWCodes'!$A$8,'SYS-BTWCodes'!$C$8,IF(G894='SYS-BTWCodes'!$A$9,'SYS-BTWCodes'!$C$9,IF(G894='SYS-BTWCodes'!$A$10,'SYS-BTWCodes'!$C$10,IF(G894='SYS-BTWCodes'!$A$11,'SYS-BTWCodes'!$C$11,""))))))))</f>
        <v/>
      </c>
      <c r="I894" s="4" t="str">
        <f t="shared" si="22"/>
        <v/>
      </c>
    </row>
    <row r="895" spans="1:9">
      <c r="A895" s="5" t="str">
        <f t="shared" si="23"/>
        <v/>
      </c>
      <c r="H895" s="9" t="str">
        <f>IF(G895='SYS-BTWCodes'!$A$4,'SYS-BTWCodes'!$C$4,IF(G895='SYS-BTWCodes'!$A$5,'SYS-BTWCodes'!$C$5,IF(G895='SYS-BTWCodes'!$A$6,'SYS-BTWCodes'!$C$6,IF(G895='SYS-BTWCodes'!$A$7,'SYS-BTWCodes'!$C$7,IF(G895='SYS-BTWCodes'!$A$8,'SYS-BTWCodes'!$C$8,IF(G895='SYS-BTWCodes'!$A$9,'SYS-BTWCodes'!$C$9,IF(G895='SYS-BTWCodes'!$A$10,'SYS-BTWCodes'!$C$10,IF(G895='SYS-BTWCodes'!$A$11,'SYS-BTWCodes'!$C$11,""))))))))</f>
        <v/>
      </c>
      <c r="I895" s="4" t="str">
        <f t="shared" si="22"/>
        <v/>
      </c>
    </row>
    <row r="896" spans="1:9">
      <c r="A896" s="5" t="str">
        <f t="shared" si="23"/>
        <v/>
      </c>
      <c r="H896" s="9" t="str">
        <f>IF(G896='SYS-BTWCodes'!$A$4,'SYS-BTWCodes'!$C$4,IF(G896='SYS-BTWCodes'!$A$5,'SYS-BTWCodes'!$C$5,IF(G896='SYS-BTWCodes'!$A$6,'SYS-BTWCodes'!$C$6,IF(G896='SYS-BTWCodes'!$A$7,'SYS-BTWCodes'!$C$7,IF(G896='SYS-BTWCodes'!$A$8,'SYS-BTWCodes'!$C$8,IF(G896='SYS-BTWCodes'!$A$9,'SYS-BTWCodes'!$C$9,IF(G896='SYS-BTWCodes'!$A$10,'SYS-BTWCodes'!$C$10,IF(G896='SYS-BTWCodes'!$A$11,'SYS-BTWCodes'!$C$11,""))))))))</f>
        <v/>
      </c>
      <c r="I896" s="4" t="str">
        <f t="shared" ref="I896:I959" si="24">IF(H896="","",ROUND((F896*(H896/100)),2))</f>
        <v/>
      </c>
    </row>
    <row r="897" spans="1:9">
      <c r="A897" s="5" t="str">
        <f t="shared" si="23"/>
        <v/>
      </c>
      <c r="H897" s="9" t="str">
        <f>IF(G897='SYS-BTWCodes'!$A$4,'SYS-BTWCodes'!$C$4,IF(G897='SYS-BTWCodes'!$A$5,'SYS-BTWCodes'!$C$5,IF(G897='SYS-BTWCodes'!$A$6,'SYS-BTWCodes'!$C$6,IF(G897='SYS-BTWCodes'!$A$7,'SYS-BTWCodes'!$C$7,IF(G897='SYS-BTWCodes'!$A$8,'SYS-BTWCodes'!$C$8,IF(G897='SYS-BTWCodes'!$A$9,'SYS-BTWCodes'!$C$9,IF(G897='SYS-BTWCodes'!$A$10,'SYS-BTWCodes'!$C$10,IF(G897='SYS-BTWCodes'!$A$11,'SYS-BTWCodes'!$C$11,""))))))))</f>
        <v/>
      </c>
      <c r="I897" s="4" t="str">
        <f t="shared" si="24"/>
        <v/>
      </c>
    </row>
    <row r="898" spans="1:9">
      <c r="A898" s="5" t="str">
        <f t="shared" si="23"/>
        <v/>
      </c>
      <c r="H898" s="9" t="str">
        <f>IF(G898='SYS-BTWCodes'!$A$4,'SYS-BTWCodes'!$C$4,IF(G898='SYS-BTWCodes'!$A$5,'SYS-BTWCodes'!$C$5,IF(G898='SYS-BTWCodes'!$A$6,'SYS-BTWCodes'!$C$6,IF(G898='SYS-BTWCodes'!$A$7,'SYS-BTWCodes'!$C$7,IF(G898='SYS-BTWCodes'!$A$8,'SYS-BTWCodes'!$C$8,IF(G898='SYS-BTWCodes'!$A$9,'SYS-BTWCodes'!$C$9,IF(G898='SYS-BTWCodes'!$A$10,'SYS-BTWCodes'!$C$10,IF(G898='SYS-BTWCodes'!$A$11,'SYS-BTWCodes'!$C$11,""))))))))</f>
        <v/>
      </c>
      <c r="I898" s="4" t="str">
        <f t="shared" si="24"/>
        <v/>
      </c>
    </row>
    <row r="899" spans="1:9">
      <c r="A899" s="5" t="str">
        <f t="shared" si="23"/>
        <v/>
      </c>
      <c r="H899" s="9" t="str">
        <f>IF(G899='SYS-BTWCodes'!$A$4,'SYS-BTWCodes'!$C$4,IF(G899='SYS-BTWCodes'!$A$5,'SYS-BTWCodes'!$C$5,IF(G899='SYS-BTWCodes'!$A$6,'SYS-BTWCodes'!$C$6,IF(G899='SYS-BTWCodes'!$A$7,'SYS-BTWCodes'!$C$7,IF(G899='SYS-BTWCodes'!$A$8,'SYS-BTWCodes'!$C$8,IF(G899='SYS-BTWCodes'!$A$9,'SYS-BTWCodes'!$C$9,IF(G899='SYS-BTWCodes'!$A$10,'SYS-BTWCodes'!$C$10,IF(G899='SYS-BTWCodes'!$A$11,'SYS-BTWCodes'!$C$11,""))))))))</f>
        <v/>
      </c>
      <c r="I899" s="4" t="str">
        <f t="shared" si="24"/>
        <v/>
      </c>
    </row>
    <row r="900" spans="1:9">
      <c r="A900" s="5" t="str">
        <f t="shared" si="23"/>
        <v/>
      </c>
      <c r="H900" s="9" t="str">
        <f>IF(G900='SYS-BTWCodes'!$A$4,'SYS-BTWCodes'!$C$4,IF(G900='SYS-BTWCodes'!$A$5,'SYS-BTWCodes'!$C$5,IF(G900='SYS-BTWCodes'!$A$6,'SYS-BTWCodes'!$C$6,IF(G900='SYS-BTWCodes'!$A$7,'SYS-BTWCodes'!$C$7,IF(G900='SYS-BTWCodes'!$A$8,'SYS-BTWCodes'!$C$8,IF(G900='SYS-BTWCodes'!$A$9,'SYS-BTWCodes'!$C$9,IF(G900='SYS-BTWCodes'!$A$10,'SYS-BTWCodes'!$C$10,IF(G900='SYS-BTWCodes'!$A$11,'SYS-BTWCodes'!$C$11,""))))))))</f>
        <v/>
      </c>
      <c r="I900" s="4" t="str">
        <f t="shared" si="24"/>
        <v/>
      </c>
    </row>
    <row r="901" spans="1:9">
      <c r="A901" s="5" t="str">
        <f t="shared" si="23"/>
        <v/>
      </c>
      <c r="H901" s="9" t="str">
        <f>IF(G901='SYS-BTWCodes'!$A$4,'SYS-BTWCodes'!$C$4,IF(G901='SYS-BTWCodes'!$A$5,'SYS-BTWCodes'!$C$5,IF(G901='SYS-BTWCodes'!$A$6,'SYS-BTWCodes'!$C$6,IF(G901='SYS-BTWCodes'!$A$7,'SYS-BTWCodes'!$C$7,IF(G901='SYS-BTWCodes'!$A$8,'SYS-BTWCodes'!$C$8,IF(G901='SYS-BTWCodes'!$A$9,'SYS-BTWCodes'!$C$9,IF(G901='SYS-BTWCodes'!$A$10,'SYS-BTWCodes'!$C$10,IF(G901='SYS-BTWCodes'!$A$11,'SYS-BTWCodes'!$C$11,""))))))))</f>
        <v/>
      </c>
      <c r="I901" s="4" t="str">
        <f t="shared" si="24"/>
        <v/>
      </c>
    </row>
    <row r="902" spans="1:9">
      <c r="A902" s="5" t="str">
        <f t="shared" si="23"/>
        <v/>
      </c>
      <c r="H902" s="9" t="str">
        <f>IF(G902='SYS-BTWCodes'!$A$4,'SYS-BTWCodes'!$C$4,IF(G902='SYS-BTWCodes'!$A$5,'SYS-BTWCodes'!$C$5,IF(G902='SYS-BTWCodes'!$A$6,'SYS-BTWCodes'!$C$6,IF(G902='SYS-BTWCodes'!$A$7,'SYS-BTWCodes'!$C$7,IF(G902='SYS-BTWCodes'!$A$8,'SYS-BTWCodes'!$C$8,IF(G902='SYS-BTWCodes'!$A$9,'SYS-BTWCodes'!$C$9,IF(G902='SYS-BTWCodes'!$A$10,'SYS-BTWCodes'!$C$10,IF(G902='SYS-BTWCodes'!$A$11,'SYS-BTWCodes'!$C$11,""))))))))</f>
        <v/>
      </c>
      <c r="I902" s="4" t="str">
        <f t="shared" si="24"/>
        <v/>
      </c>
    </row>
    <row r="903" spans="1:9">
      <c r="A903" s="5" t="str">
        <f t="shared" si="23"/>
        <v/>
      </c>
      <c r="H903" s="9" t="str">
        <f>IF(G903='SYS-BTWCodes'!$A$4,'SYS-BTWCodes'!$C$4,IF(G903='SYS-BTWCodes'!$A$5,'SYS-BTWCodes'!$C$5,IF(G903='SYS-BTWCodes'!$A$6,'SYS-BTWCodes'!$C$6,IF(G903='SYS-BTWCodes'!$A$7,'SYS-BTWCodes'!$C$7,IF(G903='SYS-BTWCodes'!$A$8,'SYS-BTWCodes'!$C$8,IF(G903='SYS-BTWCodes'!$A$9,'SYS-BTWCodes'!$C$9,IF(G903='SYS-BTWCodes'!$A$10,'SYS-BTWCodes'!$C$10,IF(G903='SYS-BTWCodes'!$A$11,'SYS-BTWCodes'!$C$11,""))))))))</f>
        <v/>
      </c>
      <c r="I903" s="4" t="str">
        <f t="shared" si="24"/>
        <v/>
      </c>
    </row>
    <row r="904" spans="1:9">
      <c r="A904" s="5" t="str">
        <f t="shared" si="23"/>
        <v/>
      </c>
      <c r="H904" s="9" t="str">
        <f>IF(G904='SYS-BTWCodes'!$A$4,'SYS-BTWCodes'!$C$4,IF(G904='SYS-BTWCodes'!$A$5,'SYS-BTWCodes'!$C$5,IF(G904='SYS-BTWCodes'!$A$6,'SYS-BTWCodes'!$C$6,IF(G904='SYS-BTWCodes'!$A$7,'SYS-BTWCodes'!$C$7,IF(G904='SYS-BTWCodes'!$A$8,'SYS-BTWCodes'!$C$8,IF(G904='SYS-BTWCodes'!$A$9,'SYS-BTWCodes'!$C$9,IF(G904='SYS-BTWCodes'!$A$10,'SYS-BTWCodes'!$C$10,IF(G904='SYS-BTWCodes'!$A$11,'SYS-BTWCodes'!$C$11,""))))))))</f>
        <v/>
      </c>
      <c r="I904" s="4" t="str">
        <f t="shared" si="24"/>
        <v/>
      </c>
    </row>
    <row r="905" spans="1:9">
      <c r="A905" s="5" t="str">
        <f t="shared" si="23"/>
        <v/>
      </c>
      <c r="H905" s="9" t="str">
        <f>IF(G905='SYS-BTWCodes'!$A$4,'SYS-BTWCodes'!$C$4,IF(G905='SYS-BTWCodes'!$A$5,'SYS-BTWCodes'!$C$5,IF(G905='SYS-BTWCodes'!$A$6,'SYS-BTWCodes'!$C$6,IF(G905='SYS-BTWCodes'!$A$7,'SYS-BTWCodes'!$C$7,IF(G905='SYS-BTWCodes'!$A$8,'SYS-BTWCodes'!$C$8,IF(G905='SYS-BTWCodes'!$A$9,'SYS-BTWCodes'!$C$9,IF(G905='SYS-BTWCodes'!$A$10,'SYS-BTWCodes'!$C$10,IF(G905='SYS-BTWCodes'!$A$11,'SYS-BTWCodes'!$C$11,""))))))))</f>
        <v/>
      </c>
      <c r="I905" s="4" t="str">
        <f t="shared" si="24"/>
        <v/>
      </c>
    </row>
    <row r="906" spans="1:9">
      <c r="A906" s="5" t="str">
        <f t="shared" si="23"/>
        <v/>
      </c>
      <c r="H906" s="9" t="str">
        <f>IF(G906='SYS-BTWCodes'!$A$4,'SYS-BTWCodes'!$C$4,IF(G906='SYS-BTWCodes'!$A$5,'SYS-BTWCodes'!$C$5,IF(G906='SYS-BTWCodes'!$A$6,'SYS-BTWCodes'!$C$6,IF(G906='SYS-BTWCodes'!$A$7,'SYS-BTWCodes'!$C$7,IF(G906='SYS-BTWCodes'!$A$8,'SYS-BTWCodes'!$C$8,IF(G906='SYS-BTWCodes'!$A$9,'SYS-BTWCodes'!$C$9,IF(G906='SYS-BTWCodes'!$A$10,'SYS-BTWCodes'!$C$10,IF(G906='SYS-BTWCodes'!$A$11,'SYS-BTWCodes'!$C$11,""))))))))</f>
        <v/>
      </c>
      <c r="I906" s="4" t="str">
        <f t="shared" si="24"/>
        <v/>
      </c>
    </row>
    <row r="907" spans="1:9">
      <c r="A907" s="5" t="str">
        <f t="shared" si="23"/>
        <v/>
      </c>
      <c r="H907" s="9" t="str">
        <f>IF(G907='SYS-BTWCodes'!$A$4,'SYS-BTWCodes'!$C$4,IF(G907='SYS-BTWCodes'!$A$5,'SYS-BTWCodes'!$C$5,IF(G907='SYS-BTWCodes'!$A$6,'SYS-BTWCodes'!$C$6,IF(G907='SYS-BTWCodes'!$A$7,'SYS-BTWCodes'!$C$7,IF(G907='SYS-BTWCodes'!$A$8,'SYS-BTWCodes'!$C$8,IF(G907='SYS-BTWCodes'!$A$9,'SYS-BTWCodes'!$C$9,IF(G907='SYS-BTWCodes'!$A$10,'SYS-BTWCodes'!$C$10,IF(G907='SYS-BTWCodes'!$A$11,'SYS-BTWCodes'!$C$11,""))))))))</f>
        <v/>
      </c>
      <c r="I907" s="4" t="str">
        <f t="shared" si="24"/>
        <v/>
      </c>
    </row>
    <row r="908" spans="1:9">
      <c r="A908" s="5" t="str">
        <f t="shared" si="23"/>
        <v/>
      </c>
      <c r="H908" s="9" t="str">
        <f>IF(G908='SYS-BTWCodes'!$A$4,'SYS-BTWCodes'!$C$4,IF(G908='SYS-BTWCodes'!$A$5,'SYS-BTWCodes'!$C$5,IF(G908='SYS-BTWCodes'!$A$6,'SYS-BTWCodes'!$C$6,IF(G908='SYS-BTWCodes'!$A$7,'SYS-BTWCodes'!$C$7,IF(G908='SYS-BTWCodes'!$A$8,'SYS-BTWCodes'!$C$8,IF(G908='SYS-BTWCodes'!$A$9,'SYS-BTWCodes'!$C$9,IF(G908='SYS-BTWCodes'!$A$10,'SYS-BTWCodes'!$C$10,IF(G908='SYS-BTWCodes'!$A$11,'SYS-BTWCodes'!$C$11,""))))))))</f>
        <v/>
      </c>
      <c r="I908" s="4" t="str">
        <f t="shared" si="24"/>
        <v/>
      </c>
    </row>
    <row r="909" spans="1:9">
      <c r="A909" s="5" t="str">
        <f t="shared" si="23"/>
        <v/>
      </c>
      <c r="H909" s="9" t="str">
        <f>IF(G909='SYS-BTWCodes'!$A$4,'SYS-BTWCodes'!$C$4,IF(G909='SYS-BTWCodes'!$A$5,'SYS-BTWCodes'!$C$5,IF(G909='SYS-BTWCodes'!$A$6,'SYS-BTWCodes'!$C$6,IF(G909='SYS-BTWCodes'!$A$7,'SYS-BTWCodes'!$C$7,IF(G909='SYS-BTWCodes'!$A$8,'SYS-BTWCodes'!$C$8,IF(G909='SYS-BTWCodes'!$A$9,'SYS-BTWCodes'!$C$9,IF(G909='SYS-BTWCodes'!$A$10,'SYS-BTWCodes'!$C$10,IF(G909='SYS-BTWCodes'!$A$11,'SYS-BTWCodes'!$C$11,""))))))))</f>
        <v/>
      </c>
      <c r="I909" s="4" t="str">
        <f t="shared" si="24"/>
        <v/>
      </c>
    </row>
    <row r="910" spans="1:9">
      <c r="A910" s="5" t="str">
        <f t="shared" si="23"/>
        <v/>
      </c>
      <c r="H910" s="9" t="str">
        <f>IF(G910='SYS-BTWCodes'!$A$4,'SYS-BTWCodes'!$C$4,IF(G910='SYS-BTWCodes'!$A$5,'SYS-BTWCodes'!$C$5,IF(G910='SYS-BTWCodes'!$A$6,'SYS-BTWCodes'!$C$6,IF(G910='SYS-BTWCodes'!$A$7,'SYS-BTWCodes'!$C$7,IF(G910='SYS-BTWCodes'!$A$8,'SYS-BTWCodes'!$C$8,IF(G910='SYS-BTWCodes'!$A$9,'SYS-BTWCodes'!$C$9,IF(G910='SYS-BTWCodes'!$A$10,'SYS-BTWCodes'!$C$10,IF(G910='SYS-BTWCodes'!$A$11,'SYS-BTWCodes'!$C$11,""))))))))</f>
        <v/>
      </c>
      <c r="I910" s="4" t="str">
        <f t="shared" si="24"/>
        <v/>
      </c>
    </row>
    <row r="911" spans="1:9">
      <c r="A911" s="5" t="str">
        <f t="shared" si="23"/>
        <v/>
      </c>
      <c r="H911" s="9" t="str">
        <f>IF(G911='SYS-BTWCodes'!$A$4,'SYS-BTWCodes'!$C$4,IF(G911='SYS-BTWCodes'!$A$5,'SYS-BTWCodes'!$C$5,IF(G911='SYS-BTWCodes'!$A$6,'SYS-BTWCodes'!$C$6,IF(G911='SYS-BTWCodes'!$A$7,'SYS-BTWCodes'!$C$7,IF(G911='SYS-BTWCodes'!$A$8,'SYS-BTWCodes'!$C$8,IF(G911='SYS-BTWCodes'!$A$9,'SYS-BTWCodes'!$C$9,IF(G911='SYS-BTWCodes'!$A$10,'SYS-BTWCodes'!$C$10,IF(G911='SYS-BTWCodes'!$A$11,'SYS-BTWCodes'!$C$11,""))))))))</f>
        <v/>
      </c>
      <c r="I911" s="4" t="str">
        <f t="shared" si="24"/>
        <v/>
      </c>
    </row>
    <row r="912" spans="1:9">
      <c r="A912" s="5" t="str">
        <f t="shared" si="23"/>
        <v/>
      </c>
      <c r="H912" s="9" t="str">
        <f>IF(G912='SYS-BTWCodes'!$A$4,'SYS-BTWCodes'!$C$4,IF(G912='SYS-BTWCodes'!$A$5,'SYS-BTWCodes'!$C$5,IF(G912='SYS-BTWCodes'!$A$6,'SYS-BTWCodes'!$C$6,IF(G912='SYS-BTWCodes'!$A$7,'SYS-BTWCodes'!$C$7,IF(G912='SYS-BTWCodes'!$A$8,'SYS-BTWCodes'!$C$8,IF(G912='SYS-BTWCodes'!$A$9,'SYS-BTWCodes'!$C$9,IF(G912='SYS-BTWCodes'!$A$10,'SYS-BTWCodes'!$C$10,IF(G912='SYS-BTWCodes'!$A$11,'SYS-BTWCodes'!$C$11,""))))))))</f>
        <v/>
      </c>
      <c r="I912" s="4" t="str">
        <f t="shared" si="24"/>
        <v/>
      </c>
    </row>
    <row r="913" spans="1:9">
      <c r="A913" s="5" t="str">
        <f t="shared" si="23"/>
        <v/>
      </c>
      <c r="H913" s="9" t="str">
        <f>IF(G913='SYS-BTWCodes'!$A$4,'SYS-BTWCodes'!$C$4,IF(G913='SYS-BTWCodes'!$A$5,'SYS-BTWCodes'!$C$5,IF(G913='SYS-BTWCodes'!$A$6,'SYS-BTWCodes'!$C$6,IF(G913='SYS-BTWCodes'!$A$7,'SYS-BTWCodes'!$C$7,IF(G913='SYS-BTWCodes'!$A$8,'SYS-BTWCodes'!$C$8,IF(G913='SYS-BTWCodes'!$A$9,'SYS-BTWCodes'!$C$9,IF(G913='SYS-BTWCodes'!$A$10,'SYS-BTWCodes'!$C$10,IF(G913='SYS-BTWCodes'!$A$11,'SYS-BTWCodes'!$C$11,""))))))))</f>
        <v/>
      </c>
      <c r="I913" s="4" t="str">
        <f t="shared" si="24"/>
        <v/>
      </c>
    </row>
    <row r="914" spans="1:9">
      <c r="A914" s="5" t="str">
        <f t="shared" si="23"/>
        <v/>
      </c>
      <c r="H914" s="9" t="str">
        <f>IF(G914='SYS-BTWCodes'!$A$4,'SYS-BTWCodes'!$C$4,IF(G914='SYS-BTWCodes'!$A$5,'SYS-BTWCodes'!$C$5,IF(G914='SYS-BTWCodes'!$A$6,'SYS-BTWCodes'!$C$6,IF(G914='SYS-BTWCodes'!$A$7,'SYS-BTWCodes'!$C$7,IF(G914='SYS-BTWCodes'!$A$8,'SYS-BTWCodes'!$C$8,IF(G914='SYS-BTWCodes'!$A$9,'SYS-BTWCodes'!$C$9,IF(G914='SYS-BTWCodes'!$A$10,'SYS-BTWCodes'!$C$10,IF(G914='SYS-BTWCodes'!$A$11,'SYS-BTWCodes'!$C$11,""))))))))</f>
        <v/>
      </c>
      <c r="I914" s="4" t="str">
        <f t="shared" si="24"/>
        <v/>
      </c>
    </row>
    <row r="915" spans="1:9">
      <c r="A915" s="5" t="str">
        <f t="shared" si="23"/>
        <v/>
      </c>
      <c r="H915" s="9" t="str">
        <f>IF(G915='SYS-BTWCodes'!$A$4,'SYS-BTWCodes'!$C$4,IF(G915='SYS-BTWCodes'!$A$5,'SYS-BTWCodes'!$C$5,IF(G915='SYS-BTWCodes'!$A$6,'SYS-BTWCodes'!$C$6,IF(G915='SYS-BTWCodes'!$A$7,'SYS-BTWCodes'!$C$7,IF(G915='SYS-BTWCodes'!$A$8,'SYS-BTWCodes'!$C$8,IF(G915='SYS-BTWCodes'!$A$9,'SYS-BTWCodes'!$C$9,IF(G915='SYS-BTWCodes'!$A$10,'SYS-BTWCodes'!$C$10,IF(G915='SYS-BTWCodes'!$A$11,'SYS-BTWCodes'!$C$11,""))))))))</f>
        <v/>
      </c>
      <c r="I915" s="4" t="str">
        <f t="shared" si="24"/>
        <v/>
      </c>
    </row>
    <row r="916" spans="1:9">
      <c r="A916" s="5" t="str">
        <f t="shared" si="23"/>
        <v/>
      </c>
      <c r="H916" s="9" t="str">
        <f>IF(G916='SYS-BTWCodes'!$A$4,'SYS-BTWCodes'!$C$4,IF(G916='SYS-BTWCodes'!$A$5,'SYS-BTWCodes'!$C$5,IF(G916='SYS-BTWCodes'!$A$6,'SYS-BTWCodes'!$C$6,IF(G916='SYS-BTWCodes'!$A$7,'SYS-BTWCodes'!$C$7,IF(G916='SYS-BTWCodes'!$A$8,'SYS-BTWCodes'!$C$8,IF(G916='SYS-BTWCodes'!$A$9,'SYS-BTWCodes'!$C$9,IF(G916='SYS-BTWCodes'!$A$10,'SYS-BTWCodes'!$C$10,IF(G916='SYS-BTWCodes'!$A$11,'SYS-BTWCodes'!$C$11,""))))))))</f>
        <v/>
      </c>
      <c r="I916" s="4" t="str">
        <f t="shared" si="24"/>
        <v/>
      </c>
    </row>
    <row r="917" spans="1:9">
      <c r="A917" s="5" t="str">
        <f t="shared" si="23"/>
        <v/>
      </c>
      <c r="H917" s="9" t="str">
        <f>IF(G917='SYS-BTWCodes'!$A$4,'SYS-BTWCodes'!$C$4,IF(G917='SYS-BTWCodes'!$A$5,'SYS-BTWCodes'!$C$5,IF(G917='SYS-BTWCodes'!$A$6,'SYS-BTWCodes'!$C$6,IF(G917='SYS-BTWCodes'!$A$7,'SYS-BTWCodes'!$C$7,IF(G917='SYS-BTWCodes'!$A$8,'SYS-BTWCodes'!$C$8,IF(G917='SYS-BTWCodes'!$A$9,'SYS-BTWCodes'!$C$9,IF(G917='SYS-BTWCodes'!$A$10,'SYS-BTWCodes'!$C$10,IF(G917='SYS-BTWCodes'!$A$11,'SYS-BTWCodes'!$C$11,""))))))))</f>
        <v/>
      </c>
      <c r="I917" s="4" t="str">
        <f t="shared" si="24"/>
        <v/>
      </c>
    </row>
    <row r="918" spans="1:9">
      <c r="A918" s="5" t="str">
        <f t="shared" si="23"/>
        <v/>
      </c>
      <c r="H918" s="9" t="str">
        <f>IF(G918='SYS-BTWCodes'!$A$4,'SYS-BTWCodes'!$C$4,IF(G918='SYS-BTWCodes'!$A$5,'SYS-BTWCodes'!$C$5,IF(G918='SYS-BTWCodes'!$A$6,'SYS-BTWCodes'!$C$6,IF(G918='SYS-BTWCodes'!$A$7,'SYS-BTWCodes'!$C$7,IF(G918='SYS-BTWCodes'!$A$8,'SYS-BTWCodes'!$C$8,IF(G918='SYS-BTWCodes'!$A$9,'SYS-BTWCodes'!$C$9,IF(G918='SYS-BTWCodes'!$A$10,'SYS-BTWCodes'!$C$10,IF(G918='SYS-BTWCodes'!$A$11,'SYS-BTWCodes'!$C$11,""))))))))</f>
        <v/>
      </c>
      <c r="I918" s="4" t="str">
        <f t="shared" si="24"/>
        <v/>
      </c>
    </row>
    <row r="919" spans="1:9">
      <c r="A919" s="5" t="str">
        <f t="shared" si="23"/>
        <v/>
      </c>
      <c r="H919" s="9" t="str">
        <f>IF(G919='SYS-BTWCodes'!$A$4,'SYS-BTWCodes'!$C$4,IF(G919='SYS-BTWCodes'!$A$5,'SYS-BTWCodes'!$C$5,IF(G919='SYS-BTWCodes'!$A$6,'SYS-BTWCodes'!$C$6,IF(G919='SYS-BTWCodes'!$A$7,'SYS-BTWCodes'!$C$7,IF(G919='SYS-BTWCodes'!$A$8,'SYS-BTWCodes'!$C$8,IF(G919='SYS-BTWCodes'!$A$9,'SYS-BTWCodes'!$C$9,IF(G919='SYS-BTWCodes'!$A$10,'SYS-BTWCodes'!$C$10,IF(G919='SYS-BTWCodes'!$A$11,'SYS-BTWCodes'!$C$11,""))))))))</f>
        <v/>
      </c>
      <c r="I919" s="4" t="str">
        <f t="shared" si="24"/>
        <v/>
      </c>
    </row>
    <row r="920" spans="1:9">
      <c r="A920" s="5" t="str">
        <f t="shared" si="23"/>
        <v/>
      </c>
      <c r="H920" s="9" t="str">
        <f>IF(G920='SYS-BTWCodes'!$A$4,'SYS-BTWCodes'!$C$4,IF(G920='SYS-BTWCodes'!$A$5,'SYS-BTWCodes'!$C$5,IF(G920='SYS-BTWCodes'!$A$6,'SYS-BTWCodes'!$C$6,IF(G920='SYS-BTWCodes'!$A$7,'SYS-BTWCodes'!$C$7,IF(G920='SYS-BTWCodes'!$A$8,'SYS-BTWCodes'!$C$8,IF(G920='SYS-BTWCodes'!$A$9,'SYS-BTWCodes'!$C$9,IF(G920='SYS-BTWCodes'!$A$10,'SYS-BTWCodes'!$C$10,IF(G920='SYS-BTWCodes'!$A$11,'SYS-BTWCodes'!$C$11,""))))))))</f>
        <v/>
      </c>
      <c r="I920" s="4" t="str">
        <f t="shared" si="24"/>
        <v/>
      </c>
    </row>
    <row r="921" spans="1:9">
      <c r="A921" s="5" t="str">
        <f t="shared" si="23"/>
        <v/>
      </c>
      <c r="H921" s="9" t="str">
        <f>IF(G921='SYS-BTWCodes'!$A$4,'SYS-BTWCodes'!$C$4,IF(G921='SYS-BTWCodes'!$A$5,'SYS-BTWCodes'!$C$5,IF(G921='SYS-BTWCodes'!$A$6,'SYS-BTWCodes'!$C$6,IF(G921='SYS-BTWCodes'!$A$7,'SYS-BTWCodes'!$C$7,IF(G921='SYS-BTWCodes'!$A$8,'SYS-BTWCodes'!$C$8,IF(G921='SYS-BTWCodes'!$A$9,'SYS-BTWCodes'!$C$9,IF(G921='SYS-BTWCodes'!$A$10,'SYS-BTWCodes'!$C$10,IF(G921='SYS-BTWCodes'!$A$11,'SYS-BTWCodes'!$C$11,""))))))))</f>
        <v/>
      </c>
      <c r="I921" s="4" t="str">
        <f t="shared" si="24"/>
        <v/>
      </c>
    </row>
    <row r="922" spans="1:9">
      <c r="A922" s="5" t="str">
        <f t="shared" si="23"/>
        <v/>
      </c>
      <c r="H922" s="9" t="str">
        <f>IF(G922='SYS-BTWCodes'!$A$4,'SYS-BTWCodes'!$C$4,IF(G922='SYS-BTWCodes'!$A$5,'SYS-BTWCodes'!$C$5,IF(G922='SYS-BTWCodes'!$A$6,'SYS-BTWCodes'!$C$6,IF(G922='SYS-BTWCodes'!$A$7,'SYS-BTWCodes'!$C$7,IF(G922='SYS-BTWCodes'!$A$8,'SYS-BTWCodes'!$C$8,IF(G922='SYS-BTWCodes'!$A$9,'SYS-BTWCodes'!$C$9,IF(G922='SYS-BTWCodes'!$A$10,'SYS-BTWCodes'!$C$10,IF(G922='SYS-BTWCodes'!$A$11,'SYS-BTWCodes'!$C$11,""))))))))</f>
        <v/>
      </c>
      <c r="I922" s="4" t="str">
        <f t="shared" si="24"/>
        <v/>
      </c>
    </row>
    <row r="923" spans="1:9">
      <c r="A923" s="5" t="str">
        <f t="shared" si="23"/>
        <v/>
      </c>
      <c r="H923" s="9" t="str">
        <f>IF(G923='SYS-BTWCodes'!$A$4,'SYS-BTWCodes'!$C$4,IF(G923='SYS-BTWCodes'!$A$5,'SYS-BTWCodes'!$C$5,IF(G923='SYS-BTWCodes'!$A$6,'SYS-BTWCodes'!$C$6,IF(G923='SYS-BTWCodes'!$A$7,'SYS-BTWCodes'!$C$7,IF(G923='SYS-BTWCodes'!$A$8,'SYS-BTWCodes'!$C$8,IF(G923='SYS-BTWCodes'!$A$9,'SYS-BTWCodes'!$C$9,IF(G923='SYS-BTWCodes'!$A$10,'SYS-BTWCodes'!$C$10,IF(G923='SYS-BTWCodes'!$A$11,'SYS-BTWCodes'!$C$11,""))))))))</f>
        <v/>
      </c>
      <c r="I923" s="4" t="str">
        <f t="shared" si="24"/>
        <v/>
      </c>
    </row>
    <row r="924" spans="1:9">
      <c r="A924" s="5" t="str">
        <f t="shared" si="23"/>
        <v/>
      </c>
      <c r="H924" s="9" t="str">
        <f>IF(G924='SYS-BTWCodes'!$A$4,'SYS-BTWCodes'!$C$4,IF(G924='SYS-BTWCodes'!$A$5,'SYS-BTWCodes'!$C$5,IF(G924='SYS-BTWCodes'!$A$6,'SYS-BTWCodes'!$C$6,IF(G924='SYS-BTWCodes'!$A$7,'SYS-BTWCodes'!$C$7,IF(G924='SYS-BTWCodes'!$A$8,'SYS-BTWCodes'!$C$8,IF(G924='SYS-BTWCodes'!$A$9,'SYS-BTWCodes'!$C$9,IF(G924='SYS-BTWCodes'!$A$10,'SYS-BTWCodes'!$C$10,IF(G924='SYS-BTWCodes'!$A$11,'SYS-BTWCodes'!$C$11,""))))))))</f>
        <v/>
      </c>
      <c r="I924" s="4" t="str">
        <f t="shared" si="24"/>
        <v/>
      </c>
    </row>
    <row r="925" spans="1:9">
      <c r="A925" s="5" t="str">
        <f t="shared" si="23"/>
        <v/>
      </c>
      <c r="H925" s="9" t="str">
        <f>IF(G925='SYS-BTWCodes'!$A$4,'SYS-BTWCodes'!$C$4,IF(G925='SYS-BTWCodes'!$A$5,'SYS-BTWCodes'!$C$5,IF(G925='SYS-BTWCodes'!$A$6,'SYS-BTWCodes'!$C$6,IF(G925='SYS-BTWCodes'!$A$7,'SYS-BTWCodes'!$C$7,IF(G925='SYS-BTWCodes'!$A$8,'SYS-BTWCodes'!$C$8,IF(G925='SYS-BTWCodes'!$A$9,'SYS-BTWCodes'!$C$9,IF(G925='SYS-BTWCodes'!$A$10,'SYS-BTWCodes'!$C$10,IF(G925='SYS-BTWCodes'!$A$11,'SYS-BTWCodes'!$C$11,""))))))))</f>
        <v/>
      </c>
      <c r="I925" s="4" t="str">
        <f t="shared" si="24"/>
        <v/>
      </c>
    </row>
    <row r="926" spans="1:9">
      <c r="A926" s="5" t="str">
        <f t="shared" si="23"/>
        <v/>
      </c>
      <c r="H926" s="9" t="str">
        <f>IF(G926='SYS-BTWCodes'!$A$4,'SYS-BTWCodes'!$C$4,IF(G926='SYS-BTWCodes'!$A$5,'SYS-BTWCodes'!$C$5,IF(G926='SYS-BTWCodes'!$A$6,'SYS-BTWCodes'!$C$6,IF(G926='SYS-BTWCodes'!$A$7,'SYS-BTWCodes'!$C$7,IF(G926='SYS-BTWCodes'!$A$8,'SYS-BTWCodes'!$C$8,IF(G926='SYS-BTWCodes'!$A$9,'SYS-BTWCodes'!$C$9,IF(G926='SYS-BTWCodes'!$A$10,'SYS-BTWCodes'!$C$10,IF(G926='SYS-BTWCodes'!$A$11,'SYS-BTWCodes'!$C$11,""))))))))</f>
        <v/>
      </c>
      <c r="I926" s="4" t="str">
        <f t="shared" si="24"/>
        <v/>
      </c>
    </row>
    <row r="927" spans="1:9">
      <c r="A927" s="5" t="str">
        <f t="shared" si="23"/>
        <v/>
      </c>
      <c r="H927" s="9" t="str">
        <f>IF(G927='SYS-BTWCodes'!$A$4,'SYS-BTWCodes'!$C$4,IF(G927='SYS-BTWCodes'!$A$5,'SYS-BTWCodes'!$C$5,IF(G927='SYS-BTWCodes'!$A$6,'SYS-BTWCodes'!$C$6,IF(G927='SYS-BTWCodes'!$A$7,'SYS-BTWCodes'!$C$7,IF(G927='SYS-BTWCodes'!$A$8,'SYS-BTWCodes'!$C$8,IF(G927='SYS-BTWCodes'!$A$9,'SYS-BTWCodes'!$C$9,IF(G927='SYS-BTWCodes'!$A$10,'SYS-BTWCodes'!$C$10,IF(G927='SYS-BTWCodes'!$A$11,'SYS-BTWCodes'!$C$11,""))))))))</f>
        <v/>
      </c>
      <c r="I927" s="4" t="str">
        <f t="shared" si="24"/>
        <v/>
      </c>
    </row>
    <row r="928" spans="1:9">
      <c r="A928" s="5" t="str">
        <f t="shared" si="23"/>
        <v/>
      </c>
      <c r="H928" s="9" t="str">
        <f>IF(G928='SYS-BTWCodes'!$A$4,'SYS-BTWCodes'!$C$4,IF(G928='SYS-BTWCodes'!$A$5,'SYS-BTWCodes'!$C$5,IF(G928='SYS-BTWCodes'!$A$6,'SYS-BTWCodes'!$C$6,IF(G928='SYS-BTWCodes'!$A$7,'SYS-BTWCodes'!$C$7,IF(G928='SYS-BTWCodes'!$A$8,'SYS-BTWCodes'!$C$8,IF(G928='SYS-BTWCodes'!$A$9,'SYS-BTWCodes'!$C$9,IF(G928='SYS-BTWCodes'!$A$10,'SYS-BTWCodes'!$C$10,IF(G928='SYS-BTWCodes'!$A$11,'SYS-BTWCodes'!$C$11,""))))))))</f>
        <v/>
      </c>
      <c r="I928" s="4" t="str">
        <f t="shared" si="24"/>
        <v/>
      </c>
    </row>
    <row r="929" spans="1:9">
      <c r="A929" s="5" t="str">
        <f t="shared" si="23"/>
        <v/>
      </c>
      <c r="H929" s="9" t="str">
        <f>IF(G929='SYS-BTWCodes'!$A$4,'SYS-BTWCodes'!$C$4,IF(G929='SYS-BTWCodes'!$A$5,'SYS-BTWCodes'!$C$5,IF(G929='SYS-BTWCodes'!$A$6,'SYS-BTWCodes'!$C$6,IF(G929='SYS-BTWCodes'!$A$7,'SYS-BTWCodes'!$C$7,IF(G929='SYS-BTWCodes'!$A$8,'SYS-BTWCodes'!$C$8,IF(G929='SYS-BTWCodes'!$A$9,'SYS-BTWCodes'!$C$9,IF(G929='SYS-BTWCodes'!$A$10,'SYS-BTWCodes'!$C$10,IF(G929='SYS-BTWCodes'!$A$11,'SYS-BTWCodes'!$C$11,""))))))))</f>
        <v/>
      </c>
      <c r="I929" s="4" t="str">
        <f t="shared" si="24"/>
        <v/>
      </c>
    </row>
    <row r="930" spans="1:9">
      <c r="A930" s="5" t="str">
        <f t="shared" si="23"/>
        <v/>
      </c>
      <c r="H930" s="9" t="str">
        <f>IF(G930='SYS-BTWCodes'!$A$4,'SYS-BTWCodes'!$C$4,IF(G930='SYS-BTWCodes'!$A$5,'SYS-BTWCodes'!$C$5,IF(G930='SYS-BTWCodes'!$A$6,'SYS-BTWCodes'!$C$6,IF(G930='SYS-BTWCodes'!$A$7,'SYS-BTWCodes'!$C$7,IF(G930='SYS-BTWCodes'!$A$8,'SYS-BTWCodes'!$C$8,IF(G930='SYS-BTWCodes'!$A$9,'SYS-BTWCodes'!$C$9,IF(G930='SYS-BTWCodes'!$A$10,'SYS-BTWCodes'!$C$10,IF(G930='SYS-BTWCodes'!$A$11,'SYS-BTWCodes'!$C$11,""))))))))</f>
        <v/>
      </c>
      <c r="I930" s="4" t="str">
        <f t="shared" si="24"/>
        <v/>
      </c>
    </row>
    <row r="931" spans="1:9">
      <c r="A931" s="5" t="str">
        <f t="shared" si="23"/>
        <v/>
      </c>
      <c r="H931" s="9" t="str">
        <f>IF(G931='SYS-BTWCodes'!$A$4,'SYS-BTWCodes'!$C$4,IF(G931='SYS-BTWCodes'!$A$5,'SYS-BTWCodes'!$C$5,IF(G931='SYS-BTWCodes'!$A$6,'SYS-BTWCodes'!$C$6,IF(G931='SYS-BTWCodes'!$A$7,'SYS-BTWCodes'!$C$7,IF(G931='SYS-BTWCodes'!$A$8,'SYS-BTWCodes'!$C$8,IF(G931='SYS-BTWCodes'!$A$9,'SYS-BTWCodes'!$C$9,IF(G931='SYS-BTWCodes'!$A$10,'SYS-BTWCodes'!$C$10,IF(G931='SYS-BTWCodes'!$A$11,'SYS-BTWCodes'!$C$11,""))))))))</f>
        <v/>
      </c>
      <c r="I931" s="4" t="str">
        <f t="shared" si="24"/>
        <v/>
      </c>
    </row>
    <row r="932" spans="1:9">
      <c r="A932" s="5" t="str">
        <f t="shared" si="23"/>
        <v/>
      </c>
      <c r="H932" s="9" t="str">
        <f>IF(G932='SYS-BTWCodes'!$A$4,'SYS-BTWCodes'!$C$4,IF(G932='SYS-BTWCodes'!$A$5,'SYS-BTWCodes'!$C$5,IF(G932='SYS-BTWCodes'!$A$6,'SYS-BTWCodes'!$C$6,IF(G932='SYS-BTWCodes'!$A$7,'SYS-BTWCodes'!$C$7,IF(G932='SYS-BTWCodes'!$A$8,'SYS-BTWCodes'!$C$8,IF(G932='SYS-BTWCodes'!$A$9,'SYS-BTWCodes'!$C$9,IF(G932='SYS-BTWCodes'!$A$10,'SYS-BTWCodes'!$C$10,IF(G932='SYS-BTWCodes'!$A$11,'SYS-BTWCodes'!$C$11,""))))))))</f>
        <v/>
      </c>
      <c r="I932" s="4" t="str">
        <f t="shared" si="24"/>
        <v/>
      </c>
    </row>
    <row r="933" spans="1:9">
      <c r="A933" s="5" t="str">
        <f t="shared" si="23"/>
        <v/>
      </c>
      <c r="H933" s="9" t="str">
        <f>IF(G933='SYS-BTWCodes'!$A$4,'SYS-BTWCodes'!$C$4,IF(G933='SYS-BTWCodes'!$A$5,'SYS-BTWCodes'!$C$5,IF(G933='SYS-BTWCodes'!$A$6,'SYS-BTWCodes'!$C$6,IF(G933='SYS-BTWCodes'!$A$7,'SYS-BTWCodes'!$C$7,IF(G933='SYS-BTWCodes'!$A$8,'SYS-BTWCodes'!$C$8,IF(G933='SYS-BTWCodes'!$A$9,'SYS-BTWCodes'!$C$9,IF(G933='SYS-BTWCodes'!$A$10,'SYS-BTWCodes'!$C$10,IF(G933='SYS-BTWCodes'!$A$11,'SYS-BTWCodes'!$C$11,""))))))))</f>
        <v/>
      </c>
      <c r="I933" s="4" t="str">
        <f t="shared" si="24"/>
        <v/>
      </c>
    </row>
    <row r="934" spans="1:9">
      <c r="A934" s="5" t="str">
        <f t="shared" si="23"/>
        <v/>
      </c>
      <c r="H934" s="9" t="str">
        <f>IF(G934='SYS-BTWCodes'!$A$4,'SYS-BTWCodes'!$C$4,IF(G934='SYS-BTWCodes'!$A$5,'SYS-BTWCodes'!$C$5,IF(G934='SYS-BTWCodes'!$A$6,'SYS-BTWCodes'!$C$6,IF(G934='SYS-BTWCodes'!$A$7,'SYS-BTWCodes'!$C$7,IF(G934='SYS-BTWCodes'!$A$8,'SYS-BTWCodes'!$C$8,IF(G934='SYS-BTWCodes'!$A$9,'SYS-BTWCodes'!$C$9,IF(G934='SYS-BTWCodes'!$A$10,'SYS-BTWCodes'!$C$10,IF(G934='SYS-BTWCodes'!$A$11,'SYS-BTWCodes'!$C$11,""))))))))</f>
        <v/>
      </c>
      <c r="I934" s="4" t="str">
        <f t="shared" si="24"/>
        <v/>
      </c>
    </row>
    <row r="935" spans="1:9">
      <c r="A935" s="5" t="str">
        <f t="shared" si="23"/>
        <v/>
      </c>
      <c r="H935" s="9" t="str">
        <f>IF(G935='SYS-BTWCodes'!$A$4,'SYS-BTWCodes'!$C$4,IF(G935='SYS-BTWCodes'!$A$5,'SYS-BTWCodes'!$C$5,IF(G935='SYS-BTWCodes'!$A$6,'SYS-BTWCodes'!$C$6,IF(G935='SYS-BTWCodes'!$A$7,'SYS-BTWCodes'!$C$7,IF(G935='SYS-BTWCodes'!$A$8,'SYS-BTWCodes'!$C$8,IF(G935='SYS-BTWCodes'!$A$9,'SYS-BTWCodes'!$C$9,IF(G935='SYS-BTWCodes'!$A$10,'SYS-BTWCodes'!$C$10,IF(G935='SYS-BTWCodes'!$A$11,'SYS-BTWCodes'!$C$11,""))))))))</f>
        <v/>
      </c>
      <c r="I935" s="4" t="str">
        <f t="shared" si="24"/>
        <v/>
      </c>
    </row>
    <row r="936" spans="1:9">
      <c r="A936" s="5" t="str">
        <f t="shared" si="23"/>
        <v/>
      </c>
      <c r="H936" s="9" t="str">
        <f>IF(G936='SYS-BTWCodes'!$A$4,'SYS-BTWCodes'!$C$4,IF(G936='SYS-BTWCodes'!$A$5,'SYS-BTWCodes'!$C$5,IF(G936='SYS-BTWCodes'!$A$6,'SYS-BTWCodes'!$C$6,IF(G936='SYS-BTWCodes'!$A$7,'SYS-BTWCodes'!$C$7,IF(G936='SYS-BTWCodes'!$A$8,'SYS-BTWCodes'!$C$8,IF(G936='SYS-BTWCodes'!$A$9,'SYS-BTWCodes'!$C$9,IF(G936='SYS-BTWCodes'!$A$10,'SYS-BTWCodes'!$C$10,IF(G936='SYS-BTWCodes'!$A$11,'SYS-BTWCodes'!$C$11,""))))))))</f>
        <v/>
      </c>
      <c r="I936" s="4" t="str">
        <f t="shared" si="24"/>
        <v/>
      </c>
    </row>
    <row r="937" spans="1:9">
      <c r="A937" s="5" t="str">
        <f t="shared" si="23"/>
        <v/>
      </c>
      <c r="H937" s="9" t="str">
        <f>IF(G937='SYS-BTWCodes'!$A$4,'SYS-BTWCodes'!$C$4,IF(G937='SYS-BTWCodes'!$A$5,'SYS-BTWCodes'!$C$5,IF(G937='SYS-BTWCodes'!$A$6,'SYS-BTWCodes'!$C$6,IF(G937='SYS-BTWCodes'!$A$7,'SYS-BTWCodes'!$C$7,IF(G937='SYS-BTWCodes'!$A$8,'SYS-BTWCodes'!$C$8,IF(G937='SYS-BTWCodes'!$A$9,'SYS-BTWCodes'!$C$9,IF(G937='SYS-BTWCodes'!$A$10,'SYS-BTWCodes'!$C$10,IF(G937='SYS-BTWCodes'!$A$11,'SYS-BTWCodes'!$C$11,""))))))))</f>
        <v/>
      </c>
      <c r="I937" s="4" t="str">
        <f t="shared" si="24"/>
        <v/>
      </c>
    </row>
    <row r="938" spans="1:9">
      <c r="A938" s="5" t="str">
        <f t="shared" ref="A938:A1001" si="25">IF(B938="","",IF(A937="Nr",1,A937+1))</f>
        <v/>
      </c>
      <c r="H938" s="9" t="str">
        <f>IF(G938='SYS-BTWCodes'!$A$4,'SYS-BTWCodes'!$C$4,IF(G938='SYS-BTWCodes'!$A$5,'SYS-BTWCodes'!$C$5,IF(G938='SYS-BTWCodes'!$A$6,'SYS-BTWCodes'!$C$6,IF(G938='SYS-BTWCodes'!$A$7,'SYS-BTWCodes'!$C$7,IF(G938='SYS-BTWCodes'!$A$8,'SYS-BTWCodes'!$C$8,IF(G938='SYS-BTWCodes'!$A$9,'SYS-BTWCodes'!$C$9,IF(G938='SYS-BTWCodes'!$A$10,'SYS-BTWCodes'!$C$10,IF(G938='SYS-BTWCodes'!$A$11,'SYS-BTWCodes'!$C$11,""))))))))</f>
        <v/>
      </c>
      <c r="I938" s="4" t="str">
        <f t="shared" si="24"/>
        <v/>
      </c>
    </row>
    <row r="939" spans="1:9">
      <c r="A939" s="5" t="str">
        <f t="shared" si="25"/>
        <v/>
      </c>
      <c r="H939" s="9" t="str">
        <f>IF(G939='SYS-BTWCodes'!$A$4,'SYS-BTWCodes'!$C$4,IF(G939='SYS-BTWCodes'!$A$5,'SYS-BTWCodes'!$C$5,IF(G939='SYS-BTWCodes'!$A$6,'SYS-BTWCodes'!$C$6,IF(G939='SYS-BTWCodes'!$A$7,'SYS-BTWCodes'!$C$7,IF(G939='SYS-BTWCodes'!$A$8,'SYS-BTWCodes'!$C$8,IF(G939='SYS-BTWCodes'!$A$9,'SYS-BTWCodes'!$C$9,IF(G939='SYS-BTWCodes'!$A$10,'SYS-BTWCodes'!$C$10,IF(G939='SYS-BTWCodes'!$A$11,'SYS-BTWCodes'!$C$11,""))))))))</f>
        <v/>
      </c>
      <c r="I939" s="4" t="str">
        <f t="shared" si="24"/>
        <v/>
      </c>
    </row>
    <row r="940" spans="1:9">
      <c r="A940" s="5" t="str">
        <f t="shared" si="25"/>
        <v/>
      </c>
      <c r="H940" s="9" t="str">
        <f>IF(G940='SYS-BTWCodes'!$A$4,'SYS-BTWCodes'!$C$4,IF(G940='SYS-BTWCodes'!$A$5,'SYS-BTWCodes'!$C$5,IF(G940='SYS-BTWCodes'!$A$6,'SYS-BTWCodes'!$C$6,IF(G940='SYS-BTWCodes'!$A$7,'SYS-BTWCodes'!$C$7,IF(G940='SYS-BTWCodes'!$A$8,'SYS-BTWCodes'!$C$8,IF(G940='SYS-BTWCodes'!$A$9,'SYS-BTWCodes'!$C$9,IF(G940='SYS-BTWCodes'!$A$10,'SYS-BTWCodes'!$C$10,IF(G940='SYS-BTWCodes'!$A$11,'SYS-BTWCodes'!$C$11,""))))))))</f>
        <v/>
      </c>
      <c r="I940" s="4" t="str">
        <f t="shared" si="24"/>
        <v/>
      </c>
    </row>
    <row r="941" spans="1:9">
      <c r="A941" s="5" t="str">
        <f t="shared" si="25"/>
        <v/>
      </c>
      <c r="H941" s="9" t="str">
        <f>IF(G941='SYS-BTWCodes'!$A$4,'SYS-BTWCodes'!$C$4,IF(G941='SYS-BTWCodes'!$A$5,'SYS-BTWCodes'!$C$5,IF(G941='SYS-BTWCodes'!$A$6,'SYS-BTWCodes'!$C$6,IF(G941='SYS-BTWCodes'!$A$7,'SYS-BTWCodes'!$C$7,IF(G941='SYS-BTWCodes'!$A$8,'SYS-BTWCodes'!$C$8,IF(G941='SYS-BTWCodes'!$A$9,'SYS-BTWCodes'!$C$9,IF(G941='SYS-BTWCodes'!$A$10,'SYS-BTWCodes'!$C$10,IF(G941='SYS-BTWCodes'!$A$11,'SYS-BTWCodes'!$C$11,""))))))))</f>
        <v/>
      </c>
      <c r="I941" s="4" t="str">
        <f t="shared" si="24"/>
        <v/>
      </c>
    </row>
    <row r="942" spans="1:9">
      <c r="A942" s="5" t="str">
        <f t="shared" si="25"/>
        <v/>
      </c>
      <c r="H942" s="9" t="str">
        <f>IF(G942='SYS-BTWCodes'!$A$4,'SYS-BTWCodes'!$C$4,IF(G942='SYS-BTWCodes'!$A$5,'SYS-BTWCodes'!$C$5,IF(G942='SYS-BTWCodes'!$A$6,'SYS-BTWCodes'!$C$6,IF(G942='SYS-BTWCodes'!$A$7,'SYS-BTWCodes'!$C$7,IF(G942='SYS-BTWCodes'!$A$8,'SYS-BTWCodes'!$C$8,IF(G942='SYS-BTWCodes'!$A$9,'SYS-BTWCodes'!$C$9,IF(G942='SYS-BTWCodes'!$A$10,'SYS-BTWCodes'!$C$10,IF(G942='SYS-BTWCodes'!$A$11,'SYS-BTWCodes'!$C$11,""))))))))</f>
        <v/>
      </c>
      <c r="I942" s="4" t="str">
        <f t="shared" si="24"/>
        <v/>
      </c>
    </row>
    <row r="943" spans="1:9">
      <c r="A943" s="5" t="str">
        <f t="shared" si="25"/>
        <v/>
      </c>
      <c r="H943" s="9" t="str">
        <f>IF(G943='SYS-BTWCodes'!$A$4,'SYS-BTWCodes'!$C$4,IF(G943='SYS-BTWCodes'!$A$5,'SYS-BTWCodes'!$C$5,IF(G943='SYS-BTWCodes'!$A$6,'SYS-BTWCodes'!$C$6,IF(G943='SYS-BTWCodes'!$A$7,'SYS-BTWCodes'!$C$7,IF(G943='SYS-BTWCodes'!$A$8,'SYS-BTWCodes'!$C$8,IF(G943='SYS-BTWCodes'!$A$9,'SYS-BTWCodes'!$C$9,IF(G943='SYS-BTWCodes'!$A$10,'SYS-BTWCodes'!$C$10,IF(G943='SYS-BTWCodes'!$A$11,'SYS-BTWCodes'!$C$11,""))))))))</f>
        <v/>
      </c>
      <c r="I943" s="4" t="str">
        <f t="shared" si="24"/>
        <v/>
      </c>
    </row>
    <row r="944" spans="1:9">
      <c r="A944" s="5" t="str">
        <f t="shared" si="25"/>
        <v/>
      </c>
      <c r="H944" s="9" t="str">
        <f>IF(G944='SYS-BTWCodes'!$A$4,'SYS-BTWCodes'!$C$4,IF(G944='SYS-BTWCodes'!$A$5,'SYS-BTWCodes'!$C$5,IF(G944='SYS-BTWCodes'!$A$6,'SYS-BTWCodes'!$C$6,IF(G944='SYS-BTWCodes'!$A$7,'SYS-BTWCodes'!$C$7,IF(G944='SYS-BTWCodes'!$A$8,'SYS-BTWCodes'!$C$8,IF(G944='SYS-BTWCodes'!$A$9,'SYS-BTWCodes'!$C$9,IF(G944='SYS-BTWCodes'!$A$10,'SYS-BTWCodes'!$C$10,IF(G944='SYS-BTWCodes'!$A$11,'SYS-BTWCodes'!$C$11,""))))))))</f>
        <v/>
      </c>
      <c r="I944" s="4" t="str">
        <f t="shared" si="24"/>
        <v/>
      </c>
    </row>
    <row r="945" spans="1:9">
      <c r="A945" s="5" t="str">
        <f t="shared" si="25"/>
        <v/>
      </c>
      <c r="H945" s="9" t="str">
        <f>IF(G945='SYS-BTWCodes'!$A$4,'SYS-BTWCodes'!$C$4,IF(G945='SYS-BTWCodes'!$A$5,'SYS-BTWCodes'!$C$5,IF(G945='SYS-BTWCodes'!$A$6,'SYS-BTWCodes'!$C$6,IF(G945='SYS-BTWCodes'!$A$7,'SYS-BTWCodes'!$C$7,IF(G945='SYS-BTWCodes'!$A$8,'SYS-BTWCodes'!$C$8,IF(G945='SYS-BTWCodes'!$A$9,'SYS-BTWCodes'!$C$9,IF(G945='SYS-BTWCodes'!$A$10,'SYS-BTWCodes'!$C$10,IF(G945='SYS-BTWCodes'!$A$11,'SYS-BTWCodes'!$C$11,""))))))))</f>
        <v/>
      </c>
      <c r="I945" s="4" t="str">
        <f t="shared" si="24"/>
        <v/>
      </c>
    </row>
    <row r="946" spans="1:9">
      <c r="A946" s="5" t="str">
        <f t="shared" si="25"/>
        <v/>
      </c>
      <c r="H946" s="9" t="str">
        <f>IF(G946='SYS-BTWCodes'!$A$4,'SYS-BTWCodes'!$C$4,IF(G946='SYS-BTWCodes'!$A$5,'SYS-BTWCodes'!$C$5,IF(G946='SYS-BTWCodes'!$A$6,'SYS-BTWCodes'!$C$6,IF(G946='SYS-BTWCodes'!$A$7,'SYS-BTWCodes'!$C$7,IF(G946='SYS-BTWCodes'!$A$8,'SYS-BTWCodes'!$C$8,IF(G946='SYS-BTWCodes'!$A$9,'SYS-BTWCodes'!$C$9,IF(G946='SYS-BTWCodes'!$A$10,'SYS-BTWCodes'!$C$10,IF(G946='SYS-BTWCodes'!$A$11,'SYS-BTWCodes'!$C$11,""))))))))</f>
        <v/>
      </c>
      <c r="I946" s="4" t="str">
        <f t="shared" si="24"/>
        <v/>
      </c>
    </row>
    <row r="947" spans="1:9">
      <c r="A947" s="5" t="str">
        <f t="shared" si="25"/>
        <v/>
      </c>
      <c r="H947" s="9" t="str">
        <f>IF(G947='SYS-BTWCodes'!$A$4,'SYS-BTWCodes'!$C$4,IF(G947='SYS-BTWCodes'!$A$5,'SYS-BTWCodes'!$C$5,IF(G947='SYS-BTWCodes'!$A$6,'SYS-BTWCodes'!$C$6,IF(G947='SYS-BTWCodes'!$A$7,'SYS-BTWCodes'!$C$7,IF(G947='SYS-BTWCodes'!$A$8,'SYS-BTWCodes'!$C$8,IF(G947='SYS-BTWCodes'!$A$9,'SYS-BTWCodes'!$C$9,IF(G947='SYS-BTWCodes'!$A$10,'SYS-BTWCodes'!$C$10,IF(G947='SYS-BTWCodes'!$A$11,'SYS-BTWCodes'!$C$11,""))))))))</f>
        <v/>
      </c>
      <c r="I947" s="4" t="str">
        <f t="shared" si="24"/>
        <v/>
      </c>
    </row>
    <row r="948" spans="1:9">
      <c r="A948" s="5" t="str">
        <f t="shared" si="25"/>
        <v/>
      </c>
      <c r="H948" s="9" t="str">
        <f>IF(G948='SYS-BTWCodes'!$A$4,'SYS-BTWCodes'!$C$4,IF(G948='SYS-BTWCodes'!$A$5,'SYS-BTWCodes'!$C$5,IF(G948='SYS-BTWCodes'!$A$6,'SYS-BTWCodes'!$C$6,IF(G948='SYS-BTWCodes'!$A$7,'SYS-BTWCodes'!$C$7,IF(G948='SYS-BTWCodes'!$A$8,'SYS-BTWCodes'!$C$8,IF(G948='SYS-BTWCodes'!$A$9,'SYS-BTWCodes'!$C$9,IF(G948='SYS-BTWCodes'!$A$10,'SYS-BTWCodes'!$C$10,IF(G948='SYS-BTWCodes'!$A$11,'SYS-BTWCodes'!$C$11,""))))))))</f>
        <v/>
      </c>
      <c r="I948" s="4" t="str">
        <f t="shared" si="24"/>
        <v/>
      </c>
    </row>
    <row r="949" spans="1:9">
      <c r="A949" s="5" t="str">
        <f t="shared" si="25"/>
        <v/>
      </c>
      <c r="H949" s="9" t="str">
        <f>IF(G949='SYS-BTWCodes'!$A$4,'SYS-BTWCodes'!$C$4,IF(G949='SYS-BTWCodes'!$A$5,'SYS-BTWCodes'!$C$5,IF(G949='SYS-BTWCodes'!$A$6,'SYS-BTWCodes'!$C$6,IF(G949='SYS-BTWCodes'!$A$7,'SYS-BTWCodes'!$C$7,IF(G949='SYS-BTWCodes'!$A$8,'SYS-BTWCodes'!$C$8,IF(G949='SYS-BTWCodes'!$A$9,'SYS-BTWCodes'!$C$9,IF(G949='SYS-BTWCodes'!$A$10,'SYS-BTWCodes'!$C$10,IF(G949='SYS-BTWCodes'!$A$11,'SYS-BTWCodes'!$C$11,""))))))))</f>
        <v/>
      </c>
      <c r="I949" s="4" t="str">
        <f t="shared" si="24"/>
        <v/>
      </c>
    </row>
    <row r="950" spans="1:9">
      <c r="A950" s="5" t="str">
        <f t="shared" si="25"/>
        <v/>
      </c>
      <c r="H950" s="9" t="str">
        <f>IF(G950='SYS-BTWCodes'!$A$4,'SYS-BTWCodes'!$C$4,IF(G950='SYS-BTWCodes'!$A$5,'SYS-BTWCodes'!$C$5,IF(G950='SYS-BTWCodes'!$A$6,'SYS-BTWCodes'!$C$6,IF(G950='SYS-BTWCodes'!$A$7,'SYS-BTWCodes'!$C$7,IF(G950='SYS-BTWCodes'!$A$8,'SYS-BTWCodes'!$C$8,IF(G950='SYS-BTWCodes'!$A$9,'SYS-BTWCodes'!$C$9,IF(G950='SYS-BTWCodes'!$A$10,'SYS-BTWCodes'!$C$10,IF(G950='SYS-BTWCodes'!$A$11,'SYS-BTWCodes'!$C$11,""))))))))</f>
        <v/>
      </c>
      <c r="I950" s="4" t="str">
        <f t="shared" si="24"/>
        <v/>
      </c>
    </row>
    <row r="951" spans="1:9">
      <c r="A951" s="5" t="str">
        <f t="shared" si="25"/>
        <v/>
      </c>
      <c r="H951" s="9" t="str">
        <f>IF(G951='SYS-BTWCodes'!$A$4,'SYS-BTWCodes'!$C$4,IF(G951='SYS-BTWCodes'!$A$5,'SYS-BTWCodes'!$C$5,IF(G951='SYS-BTWCodes'!$A$6,'SYS-BTWCodes'!$C$6,IF(G951='SYS-BTWCodes'!$A$7,'SYS-BTWCodes'!$C$7,IF(G951='SYS-BTWCodes'!$A$8,'SYS-BTWCodes'!$C$8,IF(G951='SYS-BTWCodes'!$A$9,'SYS-BTWCodes'!$C$9,IF(G951='SYS-BTWCodes'!$A$10,'SYS-BTWCodes'!$C$10,IF(G951='SYS-BTWCodes'!$A$11,'SYS-BTWCodes'!$C$11,""))))))))</f>
        <v/>
      </c>
      <c r="I951" s="4" t="str">
        <f t="shared" si="24"/>
        <v/>
      </c>
    </row>
    <row r="952" spans="1:9">
      <c r="A952" s="5" t="str">
        <f t="shared" si="25"/>
        <v/>
      </c>
      <c r="H952" s="9" t="str">
        <f>IF(G952='SYS-BTWCodes'!$A$4,'SYS-BTWCodes'!$C$4,IF(G952='SYS-BTWCodes'!$A$5,'SYS-BTWCodes'!$C$5,IF(G952='SYS-BTWCodes'!$A$6,'SYS-BTWCodes'!$C$6,IF(G952='SYS-BTWCodes'!$A$7,'SYS-BTWCodes'!$C$7,IF(G952='SYS-BTWCodes'!$A$8,'SYS-BTWCodes'!$C$8,IF(G952='SYS-BTWCodes'!$A$9,'SYS-BTWCodes'!$C$9,IF(G952='SYS-BTWCodes'!$A$10,'SYS-BTWCodes'!$C$10,IF(G952='SYS-BTWCodes'!$A$11,'SYS-BTWCodes'!$C$11,""))))))))</f>
        <v/>
      </c>
      <c r="I952" s="4" t="str">
        <f t="shared" si="24"/>
        <v/>
      </c>
    </row>
    <row r="953" spans="1:9">
      <c r="A953" s="5" t="str">
        <f t="shared" si="25"/>
        <v/>
      </c>
      <c r="H953" s="9" t="str">
        <f>IF(G953='SYS-BTWCodes'!$A$4,'SYS-BTWCodes'!$C$4,IF(G953='SYS-BTWCodes'!$A$5,'SYS-BTWCodes'!$C$5,IF(G953='SYS-BTWCodes'!$A$6,'SYS-BTWCodes'!$C$6,IF(G953='SYS-BTWCodes'!$A$7,'SYS-BTWCodes'!$C$7,IF(G953='SYS-BTWCodes'!$A$8,'SYS-BTWCodes'!$C$8,IF(G953='SYS-BTWCodes'!$A$9,'SYS-BTWCodes'!$C$9,IF(G953='SYS-BTWCodes'!$A$10,'SYS-BTWCodes'!$C$10,IF(G953='SYS-BTWCodes'!$A$11,'SYS-BTWCodes'!$C$11,""))))))))</f>
        <v/>
      </c>
      <c r="I953" s="4" t="str">
        <f t="shared" si="24"/>
        <v/>
      </c>
    </row>
    <row r="954" spans="1:9">
      <c r="A954" s="5" t="str">
        <f t="shared" si="25"/>
        <v/>
      </c>
      <c r="H954" s="9" t="str">
        <f>IF(G954='SYS-BTWCodes'!$A$4,'SYS-BTWCodes'!$C$4,IF(G954='SYS-BTWCodes'!$A$5,'SYS-BTWCodes'!$C$5,IF(G954='SYS-BTWCodes'!$A$6,'SYS-BTWCodes'!$C$6,IF(G954='SYS-BTWCodes'!$A$7,'SYS-BTWCodes'!$C$7,IF(G954='SYS-BTWCodes'!$A$8,'SYS-BTWCodes'!$C$8,IF(G954='SYS-BTWCodes'!$A$9,'SYS-BTWCodes'!$C$9,IF(G954='SYS-BTWCodes'!$A$10,'SYS-BTWCodes'!$C$10,IF(G954='SYS-BTWCodes'!$A$11,'SYS-BTWCodes'!$C$11,""))))))))</f>
        <v/>
      </c>
      <c r="I954" s="4" t="str">
        <f t="shared" si="24"/>
        <v/>
      </c>
    </row>
    <row r="955" spans="1:9">
      <c r="A955" s="5" t="str">
        <f t="shared" si="25"/>
        <v/>
      </c>
      <c r="H955" s="9" t="str">
        <f>IF(G955='SYS-BTWCodes'!$A$4,'SYS-BTWCodes'!$C$4,IF(G955='SYS-BTWCodes'!$A$5,'SYS-BTWCodes'!$C$5,IF(G955='SYS-BTWCodes'!$A$6,'SYS-BTWCodes'!$C$6,IF(G955='SYS-BTWCodes'!$A$7,'SYS-BTWCodes'!$C$7,IF(G955='SYS-BTWCodes'!$A$8,'SYS-BTWCodes'!$C$8,IF(G955='SYS-BTWCodes'!$A$9,'SYS-BTWCodes'!$C$9,IF(G955='SYS-BTWCodes'!$A$10,'SYS-BTWCodes'!$C$10,IF(G955='SYS-BTWCodes'!$A$11,'SYS-BTWCodes'!$C$11,""))))))))</f>
        <v/>
      </c>
      <c r="I955" s="4" t="str">
        <f t="shared" si="24"/>
        <v/>
      </c>
    </row>
    <row r="956" spans="1:9">
      <c r="A956" s="5" t="str">
        <f t="shared" si="25"/>
        <v/>
      </c>
      <c r="H956" s="9" t="str">
        <f>IF(G956='SYS-BTWCodes'!$A$4,'SYS-BTWCodes'!$C$4,IF(G956='SYS-BTWCodes'!$A$5,'SYS-BTWCodes'!$C$5,IF(G956='SYS-BTWCodes'!$A$6,'SYS-BTWCodes'!$C$6,IF(G956='SYS-BTWCodes'!$A$7,'SYS-BTWCodes'!$C$7,IF(G956='SYS-BTWCodes'!$A$8,'SYS-BTWCodes'!$C$8,IF(G956='SYS-BTWCodes'!$A$9,'SYS-BTWCodes'!$C$9,IF(G956='SYS-BTWCodes'!$A$10,'SYS-BTWCodes'!$C$10,IF(G956='SYS-BTWCodes'!$A$11,'SYS-BTWCodes'!$C$11,""))))))))</f>
        <v/>
      </c>
      <c r="I956" s="4" t="str">
        <f t="shared" si="24"/>
        <v/>
      </c>
    </row>
    <row r="957" spans="1:9">
      <c r="A957" s="5" t="str">
        <f t="shared" si="25"/>
        <v/>
      </c>
      <c r="H957" s="9" t="str">
        <f>IF(G957='SYS-BTWCodes'!$A$4,'SYS-BTWCodes'!$C$4,IF(G957='SYS-BTWCodes'!$A$5,'SYS-BTWCodes'!$C$5,IF(G957='SYS-BTWCodes'!$A$6,'SYS-BTWCodes'!$C$6,IF(G957='SYS-BTWCodes'!$A$7,'SYS-BTWCodes'!$C$7,IF(G957='SYS-BTWCodes'!$A$8,'SYS-BTWCodes'!$C$8,IF(G957='SYS-BTWCodes'!$A$9,'SYS-BTWCodes'!$C$9,IF(G957='SYS-BTWCodes'!$A$10,'SYS-BTWCodes'!$C$10,IF(G957='SYS-BTWCodes'!$A$11,'SYS-BTWCodes'!$C$11,""))))))))</f>
        <v/>
      </c>
      <c r="I957" s="4" t="str">
        <f t="shared" si="24"/>
        <v/>
      </c>
    </row>
    <row r="958" spans="1:9">
      <c r="A958" s="5" t="str">
        <f t="shared" si="25"/>
        <v/>
      </c>
      <c r="H958" s="9" t="str">
        <f>IF(G958='SYS-BTWCodes'!$A$4,'SYS-BTWCodes'!$C$4,IF(G958='SYS-BTWCodes'!$A$5,'SYS-BTWCodes'!$C$5,IF(G958='SYS-BTWCodes'!$A$6,'SYS-BTWCodes'!$C$6,IF(G958='SYS-BTWCodes'!$A$7,'SYS-BTWCodes'!$C$7,IF(G958='SYS-BTWCodes'!$A$8,'SYS-BTWCodes'!$C$8,IF(G958='SYS-BTWCodes'!$A$9,'SYS-BTWCodes'!$C$9,IF(G958='SYS-BTWCodes'!$A$10,'SYS-BTWCodes'!$C$10,IF(G958='SYS-BTWCodes'!$A$11,'SYS-BTWCodes'!$C$11,""))))))))</f>
        <v/>
      </c>
      <c r="I958" s="4" t="str">
        <f t="shared" si="24"/>
        <v/>
      </c>
    </row>
    <row r="959" spans="1:9">
      <c r="A959" s="5" t="str">
        <f t="shared" si="25"/>
        <v/>
      </c>
      <c r="H959" s="9" t="str">
        <f>IF(G959='SYS-BTWCodes'!$A$4,'SYS-BTWCodes'!$C$4,IF(G959='SYS-BTWCodes'!$A$5,'SYS-BTWCodes'!$C$5,IF(G959='SYS-BTWCodes'!$A$6,'SYS-BTWCodes'!$C$6,IF(G959='SYS-BTWCodes'!$A$7,'SYS-BTWCodes'!$C$7,IF(G959='SYS-BTWCodes'!$A$8,'SYS-BTWCodes'!$C$8,IF(G959='SYS-BTWCodes'!$A$9,'SYS-BTWCodes'!$C$9,IF(G959='SYS-BTWCodes'!$A$10,'SYS-BTWCodes'!$C$10,IF(G959='SYS-BTWCodes'!$A$11,'SYS-BTWCodes'!$C$11,""))))))))</f>
        <v/>
      </c>
      <c r="I959" s="4" t="str">
        <f t="shared" si="24"/>
        <v/>
      </c>
    </row>
    <row r="960" spans="1:9">
      <c r="A960" s="5" t="str">
        <f t="shared" si="25"/>
        <v/>
      </c>
      <c r="H960" s="9" t="str">
        <f>IF(G960='SYS-BTWCodes'!$A$4,'SYS-BTWCodes'!$C$4,IF(G960='SYS-BTWCodes'!$A$5,'SYS-BTWCodes'!$C$5,IF(G960='SYS-BTWCodes'!$A$6,'SYS-BTWCodes'!$C$6,IF(G960='SYS-BTWCodes'!$A$7,'SYS-BTWCodes'!$C$7,IF(G960='SYS-BTWCodes'!$A$8,'SYS-BTWCodes'!$C$8,IF(G960='SYS-BTWCodes'!$A$9,'SYS-BTWCodes'!$C$9,IF(G960='SYS-BTWCodes'!$A$10,'SYS-BTWCodes'!$C$10,IF(G960='SYS-BTWCodes'!$A$11,'SYS-BTWCodes'!$C$11,""))))))))</f>
        <v/>
      </c>
      <c r="I960" s="4" t="str">
        <f t="shared" ref="I960:I1023" si="26">IF(H960="","",ROUND((F960*(H960/100)),2))</f>
        <v/>
      </c>
    </row>
    <row r="961" spans="1:9">
      <c r="A961" s="5" t="str">
        <f t="shared" si="25"/>
        <v/>
      </c>
      <c r="H961" s="9" t="str">
        <f>IF(G961='SYS-BTWCodes'!$A$4,'SYS-BTWCodes'!$C$4,IF(G961='SYS-BTWCodes'!$A$5,'SYS-BTWCodes'!$C$5,IF(G961='SYS-BTWCodes'!$A$6,'SYS-BTWCodes'!$C$6,IF(G961='SYS-BTWCodes'!$A$7,'SYS-BTWCodes'!$C$7,IF(G961='SYS-BTWCodes'!$A$8,'SYS-BTWCodes'!$C$8,IF(G961='SYS-BTWCodes'!$A$9,'SYS-BTWCodes'!$C$9,IF(G961='SYS-BTWCodes'!$A$10,'SYS-BTWCodes'!$C$10,IF(G961='SYS-BTWCodes'!$A$11,'SYS-BTWCodes'!$C$11,""))))))))</f>
        <v/>
      </c>
      <c r="I961" s="4" t="str">
        <f t="shared" si="26"/>
        <v/>
      </c>
    </row>
    <row r="962" spans="1:9">
      <c r="A962" s="5" t="str">
        <f t="shared" si="25"/>
        <v/>
      </c>
      <c r="H962" s="9" t="str">
        <f>IF(G962='SYS-BTWCodes'!$A$4,'SYS-BTWCodes'!$C$4,IF(G962='SYS-BTWCodes'!$A$5,'SYS-BTWCodes'!$C$5,IF(G962='SYS-BTWCodes'!$A$6,'SYS-BTWCodes'!$C$6,IF(G962='SYS-BTWCodes'!$A$7,'SYS-BTWCodes'!$C$7,IF(G962='SYS-BTWCodes'!$A$8,'SYS-BTWCodes'!$C$8,IF(G962='SYS-BTWCodes'!$A$9,'SYS-BTWCodes'!$C$9,IF(G962='SYS-BTWCodes'!$A$10,'SYS-BTWCodes'!$C$10,IF(G962='SYS-BTWCodes'!$A$11,'SYS-BTWCodes'!$C$11,""))))))))</f>
        <v/>
      </c>
      <c r="I962" s="4" t="str">
        <f t="shared" si="26"/>
        <v/>
      </c>
    </row>
    <row r="963" spans="1:9">
      <c r="A963" s="5" t="str">
        <f t="shared" si="25"/>
        <v/>
      </c>
      <c r="H963" s="9" t="str">
        <f>IF(G963='SYS-BTWCodes'!$A$4,'SYS-BTWCodes'!$C$4,IF(G963='SYS-BTWCodes'!$A$5,'SYS-BTWCodes'!$C$5,IF(G963='SYS-BTWCodes'!$A$6,'SYS-BTWCodes'!$C$6,IF(G963='SYS-BTWCodes'!$A$7,'SYS-BTWCodes'!$C$7,IF(G963='SYS-BTWCodes'!$A$8,'SYS-BTWCodes'!$C$8,IF(G963='SYS-BTWCodes'!$A$9,'SYS-BTWCodes'!$C$9,IF(G963='SYS-BTWCodes'!$A$10,'SYS-BTWCodes'!$C$10,IF(G963='SYS-BTWCodes'!$A$11,'SYS-BTWCodes'!$C$11,""))))))))</f>
        <v/>
      </c>
      <c r="I963" s="4" t="str">
        <f t="shared" si="26"/>
        <v/>
      </c>
    </row>
    <row r="964" spans="1:9">
      <c r="A964" s="5" t="str">
        <f t="shared" si="25"/>
        <v/>
      </c>
      <c r="H964" s="9" t="str">
        <f>IF(G964='SYS-BTWCodes'!$A$4,'SYS-BTWCodes'!$C$4,IF(G964='SYS-BTWCodes'!$A$5,'SYS-BTWCodes'!$C$5,IF(G964='SYS-BTWCodes'!$A$6,'SYS-BTWCodes'!$C$6,IF(G964='SYS-BTWCodes'!$A$7,'SYS-BTWCodes'!$C$7,IF(G964='SYS-BTWCodes'!$A$8,'SYS-BTWCodes'!$C$8,IF(G964='SYS-BTWCodes'!$A$9,'SYS-BTWCodes'!$C$9,IF(G964='SYS-BTWCodes'!$A$10,'SYS-BTWCodes'!$C$10,IF(G964='SYS-BTWCodes'!$A$11,'SYS-BTWCodes'!$C$11,""))))))))</f>
        <v/>
      </c>
      <c r="I964" s="4" t="str">
        <f t="shared" si="26"/>
        <v/>
      </c>
    </row>
    <row r="965" spans="1:9">
      <c r="A965" s="5" t="str">
        <f t="shared" si="25"/>
        <v/>
      </c>
      <c r="H965" s="9" t="str">
        <f>IF(G965='SYS-BTWCodes'!$A$4,'SYS-BTWCodes'!$C$4,IF(G965='SYS-BTWCodes'!$A$5,'SYS-BTWCodes'!$C$5,IF(G965='SYS-BTWCodes'!$A$6,'SYS-BTWCodes'!$C$6,IF(G965='SYS-BTWCodes'!$A$7,'SYS-BTWCodes'!$C$7,IF(G965='SYS-BTWCodes'!$A$8,'SYS-BTWCodes'!$C$8,IF(G965='SYS-BTWCodes'!$A$9,'SYS-BTWCodes'!$C$9,IF(G965='SYS-BTWCodes'!$A$10,'SYS-BTWCodes'!$C$10,IF(G965='SYS-BTWCodes'!$A$11,'SYS-BTWCodes'!$C$11,""))))))))</f>
        <v/>
      </c>
      <c r="I965" s="4" t="str">
        <f t="shared" si="26"/>
        <v/>
      </c>
    </row>
    <row r="966" spans="1:9">
      <c r="A966" s="5" t="str">
        <f t="shared" si="25"/>
        <v/>
      </c>
      <c r="H966" s="9" t="str">
        <f>IF(G966='SYS-BTWCodes'!$A$4,'SYS-BTWCodes'!$C$4,IF(G966='SYS-BTWCodes'!$A$5,'SYS-BTWCodes'!$C$5,IF(G966='SYS-BTWCodes'!$A$6,'SYS-BTWCodes'!$C$6,IF(G966='SYS-BTWCodes'!$A$7,'SYS-BTWCodes'!$C$7,IF(G966='SYS-BTWCodes'!$A$8,'SYS-BTWCodes'!$C$8,IF(G966='SYS-BTWCodes'!$A$9,'SYS-BTWCodes'!$C$9,IF(G966='SYS-BTWCodes'!$A$10,'SYS-BTWCodes'!$C$10,IF(G966='SYS-BTWCodes'!$A$11,'SYS-BTWCodes'!$C$11,""))))))))</f>
        <v/>
      </c>
      <c r="I966" s="4" t="str">
        <f t="shared" si="26"/>
        <v/>
      </c>
    </row>
    <row r="967" spans="1:9">
      <c r="A967" s="5" t="str">
        <f t="shared" si="25"/>
        <v/>
      </c>
      <c r="H967" s="9" t="str">
        <f>IF(G967='SYS-BTWCodes'!$A$4,'SYS-BTWCodes'!$C$4,IF(G967='SYS-BTWCodes'!$A$5,'SYS-BTWCodes'!$C$5,IF(G967='SYS-BTWCodes'!$A$6,'SYS-BTWCodes'!$C$6,IF(G967='SYS-BTWCodes'!$A$7,'SYS-BTWCodes'!$C$7,IF(G967='SYS-BTWCodes'!$A$8,'SYS-BTWCodes'!$C$8,IF(G967='SYS-BTWCodes'!$A$9,'SYS-BTWCodes'!$C$9,IF(G967='SYS-BTWCodes'!$A$10,'SYS-BTWCodes'!$C$10,IF(G967='SYS-BTWCodes'!$A$11,'SYS-BTWCodes'!$C$11,""))))))))</f>
        <v/>
      </c>
      <c r="I967" s="4" t="str">
        <f t="shared" si="26"/>
        <v/>
      </c>
    </row>
    <row r="968" spans="1:9">
      <c r="A968" s="5" t="str">
        <f t="shared" si="25"/>
        <v/>
      </c>
      <c r="H968" s="9" t="str">
        <f>IF(G968='SYS-BTWCodes'!$A$4,'SYS-BTWCodes'!$C$4,IF(G968='SYS-BTWCodes'!$A$5,'SYS-BTWCodes'!$C$5,IF(G968='SYS-BTWCodes'!$A$6,'SYS-BTWCodes'!$C$6,IF(G968='SYS-BTWCodes'!$A$7,'SYS-BTWCodes'!$C$7,IF(G968='SYS-BTWCodes'!$A$8,'SYS-BTWCodes'!$C$8,IF(G968='SYS-BTWCodes'!$A$9,'SYS-BTWCodes'!$C$9,IF(G968='SYS-BTWCodes'!$A$10,'SYS-BTWCodes'!$C$10,IF(G968='SYS-BTWCodes'!$A$11,'SYS-BTWCodes'!$C$11,""))))))))</f>
        <v/>
      </c>
      <c r="I968" s="4" t="str">
        <f t="shared" si="26"/>
        <v/>
      </c>
    </row>
    <row r="969" spans="1:9">
      <c r="A969" s="5" t="str">
        <f t="shared" si="25"/>
        <v/>
      </c>
      <c r="H969" s="9" t="str">
        <f>IF(G969='SYS-BTWCodes'!$A$4,'SYS-BTWCodes'!$C$4,IF(G969='SYS-BTWCodes'!$A$5,'SYS-BTWCodes'!$C$5,IF(G969='SYS-BTWCodes'!$A$6,'SYS-BTWCodes'!$C$6,IF(G969='SYS-BTWCodes'!$A$7,'SYS-BTWCodes'!$C$7,IF(G969='SYS-BTWCodes'!$A$8,'SYS-BTWCodes'!$C$8,IF(G969='SYS-BTWCodes'!$A$9,'SYS-BTWCodes'!$C$9,IF(G969='SYS-BTWCodes'!$A$10,'SYS-BTWCodes'!$C$10,IF(G969='SYS-BTWCodes'!$A$11,'SYS-BTWCodes'!$C$11,""))))))))</f>
        <v/>
      </c>
      <c r="I969" s="4" t="str">
        <f t="shared" si="26"/>
        <v/>
      </c>
    </row>
    <row r="970" spans="1:9">
      <c r="A970" s="5" t="str">
        <f t="shared" si="25"/>
        <v/>
      </c>
      <c r="H970" s="9" t="str">
        <f>IF(G970='SYS-BTWCodes'!$A$4,'SYS-BTWCodes'!$C$4,IF(G970='SYS-BTWCodes'!$A$5,'SYS-BTWCodes'!$C$5,IF(G970='SYS-BTWCodes'!$A$6,'SYS-BTWCodes'!$C$6,IF(G970='SYS-BTWCodes'!$A$7,'SYS-BTWCodes'!$C$7,IF(G970='SYS-BTWCodes'!$A$8,'SYS-BTWCodes'!$C$8,IF(G970='SYS-BTWCodes'!$A$9,'SYS-BTWCodes'!$C$9,IF(G970='SYS-BTWCodes'!$A$10,'SYS-BTWCodes'!$C$10,IF(G970='SYS-BTWCodes'!$A$11,'SYS-BTWCodes'!$C$11,""))))))))</f>
        <v/>
      </c>
      <c r="I970" s="4" t="str">
        <f t="shared" si="26"/>
        <v/>
      </c>
    </row>
    <row r="971" spans="1:9">
      <c r="A971" s="5" t="str">
        <f t="shared" si="25"/>
        <v/>
      </c>
      <c r="H971" s="9" t="str">
        <f>IF(G971='SYS-BTWCodes'!$A$4,'SYS-BTWCodes'!$C$4,IF(G971='SYS-BTWCodes'!$A$5,'SYS-BTWCodes'!$C$5,IF(G971='SYS-BTWCodes'!$A$6,'SYS-BTWCodes'!$C$6,IF(G971='SYS-BTWCodes'!$A$7,'SYS-BTWCodes'!$C$7,IF(G971='SYS-BTWCodes'!$A$8,'SYS-BTWCodes'!$C$8,IF(G971='SYS-BTWCodes'!$A$9,'SYS-BTWCodes'!$C$9,IF(G971='SYS-BTWCodes'!$A$10,'SYS-BTWCodes'!$C$10,IF(G971='SYS-BTWCodes'!$A$11,'SYS-BTWCodes'!$C$11,""))))))))</f>
        <v/>
      </c>
      <c r="I971" s="4" t="str">
        <f t="shared" si="26"/>
        <v/>
      </c>
    </row>
    <row r="972" spans="1:9">
      <c r="A972" s="5" t="str">
        <f t="shared" si="25"/>
        <v/>
      </c>
      <c r="H972" s="9" t="str">
        <f>IF(G972='SYS-BTWCodes'!$A$4,'SYS-BTWCodes'!$C$4,IF(G972='SYS-BTWCodes'!$A$5,'SYS-BTWCodes'!$C$5,IF(G972='SYS-BTWCodes'!$A$6,'SYS-BTWCodes'!$C$6,IF(G972='SYS-BTWCodes'!$A$7,'SYS-BTWCodes'!$C$7,IF(G972='SYS-BTWCodes'!$A$8,'SYS-BTWCodes'!$C$8,IF(G972='SYS-BTWCodes'!$A$9,'SYS-BTWCodes'!$C$9,IF(G972='SYS-BTWCodes'!$A$10,'SYS-BTWCodes'!$C$10,IF(G972='SYS-BTWCodes'!$A$11,'SYS-BTWCodes'!$C$11,""))))))))</f>
        <v/>
      </c>
      <c r="I972" s="4" t="str">
        <f t="shared" si="26"/>
        <v/>
      </c>
    </row>
    <row r="973" spans="1:9">
      <c r="A973" s="5" t="str">
        <f t="shared" si="25"/>
        <v/>
      </c>
      <c r="H973" s="9" t="str">
        <f>IF(G973='SYS-BTWCodes'!$A$4,'SYS-BTWCodes'!$C$4,IF(G973='SYS-BTWCodes'!$A$5,'SYS-BTWCodes'!$C$5,IF(G973='SYS-BTWCodes'!$A$6,'SYS-BTWCodes'!$C$6,IF(G973='SYS-BTWCodes'!$A$7,'SYS-BTWCodes'!$C$7,IF(G973='SYS-BTWCodes'!$A$8,'SYS-BTWCodes'!$C$8,IF(G973='SYS-BTWCodes'!$A$9,'SYS-BTWCodes'!$C$9,IF(G973='SYS-BTWCodes'!$A$10,'SYS-BTWCodes'!$C$10,IF(G973='SYS-BTWCodes'!$A$11,'SYS-BTWCodes'!$C$11,""))))))))</f>
        <v/>
      </c>
      <c r="I973" s="4" t="str">
        <f t="shared" si="26"/>
        <v/>
      </c>
    </row>
    <row r="974" spans="1:9">
      <c r="A974" s="5" t="str">
        <f t="shared" si="25"/>
        <v/>
      </c>
      <c r="H974" s="9" t="str">
        <f>IF(G974='SYS-BTWCodes'!$A$4,'SYS-BTWCodes'!$C$4,IF(G974='SYS-BTWCodes'!$A$5,'SYS-BTWCodes'!$C$5,IF(G974='SYS-BTWCodes'!$A$6,'SYS-BTWCodes'!$C$6,IF(G974='SYS-BTWCodes'!$A$7,'SYS-BTWCodes'!$C$7,IF(G974='SYS-BTWCodes'!$A$8,'SYS-BTWCodes'!$C$8,IF(G974='SYS-BTWCodes'!$A$9,'SYS-BTWCodes'!$C$9,IF(G974='SYS-BTWCodes'!$A$10,'SYS-BTWCodes'!$C$10,IF(G974='SYS-BTWCodes'!$A$11,'SYS-BTWCodes'!$C$11,""))))))))</f>
        <v/>
      </c>
      <c r="I974" s="4" t="str">
        <f t="shared" si="26"/>
        <v/>
      </c>
    </row>
    <row r="975" spans="1:9">
      <c r="A975" s="5" t="str">
        <f t="shared" si="25"/>
        <v/>
      </c>
      <c r="H975" s="9" t="str">
        <f>IF(G975='SYS-BTWCodes'!$A$4,'SYS-BTWCodes'!$C$4,IF(G975='SYS-BTWCodes'!$A$5,'SYS-BTWCodes'!$C$5,IF(G975='SYS-BTWCodes'!$A$6,'SYS-BTWCodes'!$C$6,IF(G975='SYS-BTWCodes'!$A$7,'SYS-BTWCodes'!$C$7,IF(G975='SYS-BTWCodes'!$A$8,'SYS-BTWCodes'!$C$8,IF(G975='SYS-BTWCodes'!$A$9,'SYS-BTWCodes'!$C$9,IF(G975='SYS-BTWCodes'!$A$10,'SYS-BTWCodes'!$C$10,IF(G975='SYS-BTWCodes'!$A$11,'SYS-BTWCodes'!$C$11,""))))))))</f>
        <v/>
      </c>
      <c r="I975" s="4" t="str">
        <f t="shared" si="26"/>
        <v/>
      </c>
    </row>
    <row r="976" spans="1:9">
      <c r="A976" s="5" t="str">
        <f t="shared" si="25"/>
        <v/>
      </c>
      <c r="H976" s="9" t="str">
        <f>IF(G976='SYS-BTWCodes'!$A$4,'SYS-BTWCodes'!$C$4,IF(G976='SYS-BTWCodes'!$A$5,'SYS-BTWCodes'!$C$5,IF(G976='SYS-BTWCodes'!$A$6,'SYS-BTWCodes'!$C$6,IF(G976='SYS-BTWCodes'!$A$7,'SYS-BTWCodes'!$C$7,IF(G976='SYS-BTWCodes'!$A$8,'SYS-BTWCodes'!$C$8,IF(G976='SYS-BTWCodes'!$A$9,'SYS-BTWCodes'!$C$9,IF(G976='SYS-BTWCodes'!$A$10,'SYS-BTWCodes'!$C$10,IF(G976='SYS-BTWCodes'!$A$11,'SYS-BTWCodes'!$C$11,""))))))))</f>
        <v/>
      </c>
      <c r="I976" s="4" t="str">
        <f t="shared" si="26"/>
        <v/>
      </c>
    </row>
    <row r="977" spans="1:9">
      <c r="A977" s="5" t="str">
        <f t="shared" si="25"/>
        <v/>
      </c>
      <c r="H977" s="9" t="str">
        <f>IF(G977='SYS-BTWCodes'!$A$4,'SYS-BTWCodes'!$C$4,IF(G977='SYS-BTWCodes'!$A$5,'SYS-BTWCodes'!$C$5,IF(G977='SYS-BTWCodes'!$A$6,'SYS-BTWCodes'!$C$6,IF(G977='SYS-BTWCodes'!$A$7,'SYS-BTWCodes'!$C$7,IF(G977='SYS-BTWCodes'!$A$8,'SYS-BTWCodes'!$C$8,IF(G977='SYS-BTWCodes'!$A$9,'SYS-BTWCodes'!$C$9,IF(G977='SYS-BTWCodes'!$A$10,'SYS-BTWCodes'!$C$10,IF(G977='SYS-BTWCodes'!$A$11,'SYS-BTWCodes'!$C$11,""))))))))</f>
        <v/>
      </c>
      <c r="I977" s="4" t="str">
        <f t="shared" si="26"/>
        <v/>
      </c>
    </row>
    <row r="978" spans="1:9">
      <c r="A978" s="5" t="str">
        <f t="shared" si="25"/>
        <v/>
      </c>
      <c r="H978" s="9" t="str">
        <f>IF(G978='SYS-BTWCodes'!$A$4,'SYS-BTWCodes'!$C$4,IF(G978='SYS-BTWCodes'!$A$5,'SYS-BTWCodes'!$C$5,IF(G978='SYS-BTWCodes'!$A$6,'SYS-BTWCodes'!$C$6,IF(G978='SYS-BTWCodes'!$A$7,'SYS-BTWCodes'!$C$7,IF(G978='SYS-BTWCodes'!$A$8,'SYS-BTWCodes'!$C$8,IF(G978='SYS-BTWCodes'!$A$9,'SYS-BTWCodes'!$C$9,IF(G978='SYS-BTWCodes'!$A$10,'SYS-BTWCodes'!$C$10,IF(G978='SYS-BTWCodes'!$A$11,'SYS-BTWCodes'!$C$11,""))))))))</f>
        <v/>
      </c>
      <c r="I978" s="4" t="str">
        <f t="shared" si="26"/>
        <v/>
      </c>
    </row>
    <row r="979" spans="1:9">
      <c r="A979" s="5" t="str">
        <f t="shared" si="25"/>
        <v/>
      </c>
      <c r="H979" s="9" t="str">
        <f>IF(G979='SYS-BTWCodes'!$A$4,'SYS-BTWCodes'!$C$4,IF(G979='SYS-BTWCodes'!$A$5,'SYS-BTWCodes'!$C$5,IF(G979='SYS-BTWCodes'!$A$6,'SYS-BTWCodes'!$C$6,IF(G979='SYS-BTWCodes'!$A$7,'SYS-BTWCodes'!$C$7,IF(G979='SYS-BTWCodes'!$A$8,'SYS-BTWCodes'!$C$8,IF(G979='SYS-BTWCodes'!$A$9,'SYS-BTWCodes'!$C$9,IF(G979='SYS-BTWCodes'!$A$10,'SYS-BTWCodes'!$C$10,IF(G979='SYS-BTWCodes'!$A$11,'SYS-BTWCodes'!$C$11,""))))))))</f>
        <v/>
      </c>
      <c r="I979" s="4" t="str">
        <f t="shared" si="26"/>
        <v/>
      </c>
    </row>
    <row r="980" spans="1:9">
      <c r="A980" s="5" t="str">
        <f t="shared" si="25"/>
        <v/>
      </c>
      <c r="H980" s="9" t="str">
        <f>IF(G980='SYS-BTWCodes'!$A$4,'SYS-BTWCodes'!$C$4,IF(G980='SYS-BTWCodes'!$A$5,'SYS-BTWCodes'!$C$5,IF(G980='SYS-BTWCodes'!$A$6,'SYS-BTWCodes'!$C$6,IF(G980='SYS-BTWCodes'!$A$7,'SYS-BTWCodes'!$C$7,IF(G980='SYS-BTWCodes'!$A$8,'SYS-BTWCodes'!$C$8,IF(G980='SYS-BTWCodes'!$A$9,'SYS-BTWCodes'!$C$9,IF(G980='SYS-BTWCodes'!$A$10,'SYS-BTWCodes'!$C$10,IF(G980='SYS-BTWCodes'!$A$11,'SYS-BTWCodes'!$C$11,""))))))))</f>
        <v/>
      </c>
      <c r="I980" s="4" t="str">
        <f t="shared" si="26"/>
        <v/>
      </c>
    </row>
    <row r="981" spans="1:9">
      <c r="A981" s="5" t="str">
        <f t="shared" si="25"/>
        <v/>
      </c>
      <c r="H981" s="9" t="str">
        <f>IF(G981='SYS-BTWCodes'!$A$4,'SYS-BTWCodes'!$C$4,IF(G981='SYS-BTWCodes'!$A$5,'SYS-BTWCodes'!$C$5,IF(G981='SYS-BTWCodes'!$A$6,'SYS-BTWCodes'!$C$6,IF(G981='SYS-BTWCodes'!$A$7,'SYS-BTWCodes'!$C$7,IF(G981='SYS-BTWCodes'!$A$8,'SYS-BTWCodes'!$C$8,IF(G981='SYS-BTWCodes'!$A$9,'SYS-BTWCodes'!$C$9,IF(G981='SYS-BTWCodes'!$A$10,'SYS-BTWCodes'!$C$10,IF(G981='SYS-BTWCodes'!$A$11,'SYS-BTWCodes'!$C$11,""))))))))</f>
        <v/>
      </c>
      <c r="I981" s="4" t="str">
        <f t="shared" si="26"/>
        <v/>
      </c>
    </row>
    <row r="982" spans="1:9">
      <c r="A982" s="5" t="str">
        <f t="shared" si="25"/>
        <v/>
      </c>
      <c r="H982" s="9" t="str">
        <f>IF(G982='SYS-BTWCodes'!$A$4,'SYS-BTWCodes'!$C$4,IF(G982='SYS-BTWCodes'!$A$5,'SYS-BTWCodes'!$C$5,IF(G982='SYS-BTWCodes'!$A$6,'SYS-BTWCodes'!$C$6,IF(G982='SYS-BTWCodes'!$A$7,'SYS-BTWCodes'!$C$7,IF(G982='SYS-BTWCodes'!$A$8,'SYS-BTWCodes'!$C$8,IF(G982='SYS-BTWCodes'!$A$9,'SYS-BTWCodes'!$C$9,IF(G982='SYS-BTWCodes'!$A$10,'SYS-BTWCodes'!$C$10,IF(G982='SYS-BTWCodes'!$A$11,'SYS-BTWCodes'!$C$11,""))))))))</f>
        <v/>
      </c>
      <c r="I982" s="4" t="str">
        <f t="shared" si="26"/>
        <v/>
      </c>
    </row>
    <row r="983" spans="1:9">
      <c r="A983" s="5" t="str">
        <f t="shared" si="25"/>
        <v/>
      </c>
      <c r="H983" s="9" t="str">
        <f>IF(G983='SYS-BTWCodes'!$A$4,'SYS-BTWCodes'!$C$4,IF(G983='SYS-BTWCodes'!$A$5,'SYS-BTWCodes'!$C$5,IF(G983='SYS-BTWCodes'!$A$6,'SYS-BTWCodes'!$C$6,IF(G983='SYS-BTWCodes'!$A$7,'SYS-BTWCodes'!$C$7,IF(G983='SYS-BTWCodes'!$A$8,'SYS-BTWCodes'!$C$8,IF(G983='SYS-BTWCodes'!$A$9,'SYS-BTWCodes'!$C$9,IF(G983='SYS-BTWCodes'!$A$10,'SYS-BTWCodes'!$C$10,IF(G983='SYS-BTWCodes'!$A$11,'SYS-BTWCodes'!$C$11,""))))))))</f>
        <v/>
      </c>
      <c r="I983" s="4" t="str">
        <f t="shared" si="26"/>
        <v/>
      </c>
    </row>
    <row r="984" spans="1:9">
      <c r="A984" s="5" t="str">
        <f t="shared" si="25"/>
        <v/>
      </c>
      <c r="H984" s="9" t="str">
        <f>IF(G984='SYS-BTWCodes'!$A$4,'SYS-BTWCodes'!$C$4,IF(G984='SYS-BTWCodes'!$A$5,'SYS-BTWCodes'!$C$5,IF(G984='SYS-BTWCodes'!$A$6,'SYS-BTWCodes'!$C$6,IF(G984='SYS-BTWCodes'!$A$7,'SYS-BTWCodes'!$C$7,IF(G984='SYS-BTWCodes'!$A$8,'SYS-BTWCodes'!$C$8,IF(G984='SYS-BTWCodes'!$A$9,'SYS-BTWCodes'!$C$9,IF(G984='SYS-BTWCodes'!$A$10,'SYS-BTWCodes'!$C$10,IF(G984='SYS-BTWCodes'!$A$11,'SYS-BTWCodes'!$C$11,""))))))))</f>
        <v/>
      </c>
      <c r="I984" s="4" t="str">
        <f t="shared" si="26"/>
        <v/>
      </c>
    </row>
    <row r="985" spans="1:9">
      <c r="A985" s="5" t="str">
        <f t="shared" si="25"/>
        <v/>
      </c>
      <c r="H985" s="9" t="str">
        <f>IF(G985='SYS-BTWCodes'!$A$4,'SYS-BTWCodes'!$C$4,IF(G985='SYS-BTWCodes'!$A$5,'SYS-BTWCodes'!$C$5,IF(G985='SYS-BTWCodes'!$A$6,'SYS-BTWCodes'!$C$6,IF(G985='SYS-BTWCodes'!$A$7,'SYS-BTWCodes'!$C$7,IF(G985='SYS-BTWCodes'!$A$8,'SYS-BTWCodes'!$C$8,IF(G985='SYS-BTWCodes'!$A$9,'SYS-BTWCodes'!$C$9,IF(G985='SYS-BTWCodes'!$A$10,'SYS-BTWCodes'!$C$10,IF(G985='SYS-BTWCodes'!$A$11,'SYS-BTWCodes'!$C$11,""))))))))</f>
        <v/>
      </c>
      <c r="I985" s="4" t="str">
        <f t="shared" si="26"/>
        <v/>
      </c>
    </row>
    <row r="986" spans="1:9">
      <c r="A986" s="5" t="str">
        <f t="shared" si="25"/>
        <v/>
      </c>
      <c r="H986" s="9" t="str">
        <f>IF(G986='SYS-BTWCodes'!$A$4,'SYS-BTWCodes'!$C$4,IF(G986='SYS-BTWCodes'!$A$5,'SYS-BTWCodes'!$C$5,IF(G986='SYS-BTWCodes'!$A$6,'SYS-BTWCodes'!$C$6,IF(G986='SYS-BTWCodes'!$A$7,'SYS-BTWCodes'!$C$7,IF(G986='SYS-BTWCodes'!$A$8,'SYS-BTWCodes'!$C$8,IF(G986='SYS-BTWCodes'!$A$9,'SYS-BTWCodes'!$C$9,IF(G986='SYS-BTWCodes'!$A$10,'SYS-BTWCodes'!$C$10,IF(G986='SYS-BTWCodes'!$A$11,'SYS-BTWCodes'!$C$11,""))))))))</f>
        <v/>
      </c>
      <c r="I986" s="4" t="str">
        <f t="shared" si="26"/>
        <v/>
      </c>
    </row>
    <row r="987" spans="1:9">
      <c r="A987" s="5" t="str">
        <f t="shared" si="25"/>
        <v/>
      </c>
      <c r="H987" s="9" t="str">
        <f>IF(G987='SYS-BTWCodes'!$A$4,'SYS-BTWCodes'!$C$4,IF(G987='SYS-BTWCodes'!$A$5,'SYS-BTWCodes'!$C$5,IF(G987='SYS-BTWCodes'!$A$6,'SYS-BTWCodes'!$C$6,IF(G987='SYS-BTWCodes'!$A$7,'SYS-BTWCodes'!$C$7,IF(G987='SYS-BTWCodes'!$A$8,'SYS-BTWCodes'!$C$8,IF(G987='SYS-BTWCodes'!$A$9,'SYS-BTWCodes'!$C$9,IF(G987='SYS-BTWCodes'!$A$10,'SYS-BTWCodes'!$C$10,IF(G987='SYS-BTWCodes'!$A$11,'SYS-BTWCodes'!$C$11,""))))))))</f>
        <v/>
      </c>
      <c r="I987" s="4" t="str">
        <f t="shared" si="26"/>
        <v/>
      </c>
    </row>
    <row r="988" spans="1:9">
      <c r="A988" s="5" t="str">
        <f t="shared" si="25"/>
        <v/>
      </c>
      <c r="H988" s="9" t="str">
        <f>IF(G988='SYS-BTWCodes'!$A$4,'SYS-BTWCodes'!$C$4,IF(G988='SYS-BTWCodes'!$A$5,'SYS-BTWCodes'!$C$5,IF(G988='SYS-BTWCodes'!$A$6,'SYS-BTWCodes'!$C$6,IF(G988='SYS-BTWCodes'!$A$7,'SYS-BTWCodes'!$C$7,IF(G988='SYS-BTWCodes'!$A$8,'SYS-BTWCodes'!$C$8,IF(G988='SYS-BTWCodes'!$A$9,'SYS-BTWCodes'!$C$9,IF(G988='SYS-BTWCodes'!$A$10,'SYS-BTWCodes'!$C$10,IF(G988='SYS-BTWCodes'!$A$11,'SYS-BTWCodes'!$C$11,""))))))))</f>
        <v/>
      </c>
      <c r="I988" s="4" t="str">
        <f t="shared" si="26"/>
        <v/>
      </c>
    </row>
    <row r="989" spans="1:9">
      <c r="A989" s="5" t="str">
        <f t="shared" si="25"/>
        <v/>
      </c>
      <c r="H989" s="9" t="str">
        <f>IF(G989='SYS-BTWCodes'!$A$4,'SYS-BTWCodes'!$C$4,IF(G989='SYS-BTWCodes'!$A$5,'SYS-BTWCodes'!$C$5,IF(G989='SYS-BTWCodes'!$A$6,'SYS-BTWCodes'!$C$6,IF(G989='SYS-BTWCodes'!$A$7,'SYS-BTWCodes'!$C$7,IF(G989='SYS-BTWCodes'!$A$8,'SYS-BTWCodes'!$C$8,IF(G989='SYS-BTWCodes'!$A$9,'SYS-BTWCodes'!$C$9,IF(G989='SYS-BTWCodes'!$A$10,'SYS-BTWCodes'!$C$10,IF(G989='SYS-BTWCodes'!$A$11,'SYS-BTWCodes'!$C$11,""))))))))</f>
        <v/>
      </c>
      <c r="I989" s="4" t="str">
        <f t="shared" si="26"/>
        <v/>
      </c>
    </row>
    <row r="990" spans="1:9">
      <c r="A990" s="5" t="str">
        <f t="shared" si="25"/>
        <v/>
      </c>
      <c r="H990" s="9" t="str">
        <f>IF(G990='SYS-BTWCodes'!$A$4,'SYS-BTWCodes'!$C$4,IF(G990='SYS-BTWCodes'!$A$5,'SYS-BTWCodes'!$C$5,IF(G990='SYS-BTWCodes'!$A$6,'SYS-BTWCodes'!$C$6,IF(G990='SYS-BTWCodes'!$A$7,'SYS-BTWCodes'!$C$7,IF(G990='SYS-BTWCodes'!$A$8,'SYS-BTWCodes'!$C$8,IF(G990='SYS-BTWCodes'!$A$9,'SYS-BTWCodes'!$C$9,IF(G990='SYS-BTWCodes'!$A$10,'SYS-BTWCodes'!$C$10,IF(G990='SYS-BTWCodes'!$A$11,'SYS-BTWCodes'!$C$11,""))))))))</f>
        <v/>
      </c>
      <c r="I990" s="4" t="str">
        <f t="shared" si="26"/>
        <v/>
      </c>
    </row>
    <row r="991" spans="1:9">
      <c r="A991" s="5" t="str">
        <f t="shared" si="25"/>
        <v/>
      </c>
      <c r="H991" s="9" t="str">
        <f>IF(G991='SYS-BTWCodes'!$A$4,'SYS-BTWCodes'!$C$4,IF(G991='SYS-BTWCodes'!$A$5,'SYS-BTWCodes'!$C$5,IF(G991='SYS-BTWCodes'!$A$6,'SYS-BTWCodes'!$C$6,IF(G991='SYS-BTWCodes'!$A$7,'SYS-BTWCodes'!$C$7,IF(G991='SYS-BTWCodes'!$A$8,'SYS-BTWCodes'!$C$8,IF(G991='SYS-BTWCodes'!$A$9,'SYS-BTWCodes'!$C$9,IF(G991='SYS-BTWCodes'!$A$10,'SYS-BTWCodes'!$C$10,IF(G991='SYS-BTWCodes'!$A$11,'SYS-BTWCodes'!$C$11,""))))))))</f>
        <v/>
      </c>
      <c r="I991" s="4" t="str">
        <f t="shared" si="26"/>
        <v/>
      </c>
    </row>
    <row r="992" spans="1:9">
      <c r="A992" s="5" t="str">
        <f t="shared" si="25"/>
        <v/>
      </c>
      <c r="H992" s="9" t="str">
        <f>IF(G992='SYS-BTWCodes'!$A$4,'SYS-BTWCodes'!$C$4,IF(G992='SYS-BTWCodes'!$A$5,'SYS-BTWCodes'!$C$5,IF(G992='SYS-BTWCodes'!$A$6,'SYS-BTWCodes'!$C$6,IF(G992='SYS-BTWCodes'!$A$7,'SYS-BTWCodes'!$C$7,IF(G992='SYS-BTWCodes'!$A$8,'SYS-BTWCodes'!$C$8,IF(G992='SYS-BTWCodes'!$A$9,'SYS-BTWCodes'!$C$9,IF(G992='SYS-BTWCodes'!$A$10,'SYS-BTWCodes'!$C$10,IF(G992='SYS-BTWCodes'!$A$11,'SYS-BTWCodes'!$C$11,""))))))))</f>
        <v/>
      </c>
      <c r="I992" s="4" t="str">
        <f t="shared" si="26"/>
        <v/>
      </c>
    </row>
    <row r="993" spans="1:9">
      <c r="A993" s="5" t="str">
        <f t="shared" si="25"/>
        <v/>
      </c>
      <c r="H993" s="9" t="str">
        <f>IF(G993='SYS-BTWCodes'!$A$4,'SYS-BTWCodes'!$C$4,IF(G993='SYS-BTWCodes'!$A$5,'SYS-BTWCodes'!$C$5,IF(G993='SYS-BTWCodes'!$A$6,'SYS-BTWCodes'!$C$6,IF(G993='SYS-BTWCodes'!$A$7,'SYS-BTWCodes'!$C$7,IF(G993='SYS-BTWCodes'!$A$8,'SYS-BTWCodes'!$C$8,IF(G993='SYS-BTWCodes'!$A$9,'SYS-BTWCodes'!$C$9,IF(G993='SYS-BTWCodes'!$A$10,'SYS-BTWCodes'!$C$10,IF(G993='SYS-BTWCodes'!$A$11,'SYS-BTWCodes'!$C$11,""))))))))</f>
        <v/>
      </c>
      <c r="I993" s="4" t="str">
        <f t="shared" si="26"/>
        <v/>
      </c>
    </row>
    <row r="994" spans="1:9">
      <c r="A994" s="5" t="str">
        <f t="shared" si="25"/>
        <v/>
      </c>
      <c r="H994" s="9" t="str">
        <f>IF(G994='SYS-BTWCodes'!$A$4,'SYS-BTWCodes'!$C$4,IF(G994='SYS-BTWCodes'!$A$5,'SYS-BTWCodes'!$C$5,IF(G994='SYS-BTWCodes'!$A$6,'SYS-BTWCodes'!$C$6,IF(G994='SYS-BTWCodes'!$A$7,'SYS-BTWCodes'!$C$7,IF(G994='SYS-BTWCodes'!$A$8,'SYS-BTWCodes'!$C$8,IF(G994='SYS-BTWCodes'!$A$9,'SYS-BTWCodes'!$C$9,IF(G994='SYS-BTWCodes'!$A$10,'SYS-BTWCodes'!$C$10,IF(G994='SYS-BTWCodes'!$A$11,'SYS-BTWCodes'!$C$11,""))))))))</f>
        <v/>
      </c>
      <c r="I994" s="4" t="str">
        <f t="shared" si="26"/>
        <v/>
      </c>
    </row>
    <row r="995" spans="1:9">
      <c r="A995" s="5" t="str">
        <f t="shared" si="25"/>
        <v/>
      </c>
      <c r="H995" s="9" t="str">
        <f>IF(G995='SYS-BTWCodes'!$A$4,'SYS-BTWCodes'!$C$4,IF(G995='SYS-BTWCodes'!$A$5,'SYS-BTWCodes'!$C$5,IF(G995='SYS-BTWCodes'!$A$6,'SYS-BTWCodes'!$C$6,IF(G995='SYS-BTWCodes'!$A$7,'SYS-BTWCodes'!$C$7,IF(G995='SYS-BTWCodes'!$A$8,'SYS-BTWCodes'!$C$8,IF(G995='SYS-BTWCodes'!$A$9,'SYS-BTWCodes'!$C$9,IF(G995='SYS-BTWCodes'!$A$10,'SYS-BTWCodes'!$C$10,IF(G995='SYS-BTWCodes'!$A$11,'SYS-BTWCodes'!$C$11,""))))))))</f>
        <v/>
      </c>
      <c r="I995" s="4" t="str">
        <f t="shared" si="26"/>
        <v/>
      </c>
    </row>
    <row r="996" spans="1:9">
      <c r="A996" s="5" t="str">
        <f t="shared" si="25"/>
        <v/>
      </c>
      <c r="H996" s="9" t="str">
        <f>IF(G996='SYS-BTWCodes'!$A$4,'SYS-BTWCodes'!$C$4,IF(G996='SYS-BTWCodes'!$A$5,'SYS-BTWCodes'!$C$5,IF(G996='SYS-BTWCodes'!$A$6,'SYS-BTWCodes'!$C$6,IF(G996='SYS-BTWCodes'!$A$7,'SYS-BTWCodes'!$C$7,IF(G996='SYS-BTWCodes'!$A$8,'SYS-BTWCodes'!$C$8,IF(G996='SYS-BTWCodes'!$A$9,'SYS-BTWCodes'!$C$9,IF(G996='SYS-BTWCodes'!$A$10,'SYS-BTWCodes'!$C$10,IF(G996='SYS-BTWCodes'!$A$11,'SYS-BTWCodes'!$C$11,""))))))))</f>
        <v/>
      </c>
      <c r="I996" s="4" t="str">
        <f t="shared" si="26"/>
        <v/>
      </c>
    </row>
    <row r="997" spans="1:9">
      <c r="A997" s="5" t="str">
        <f t="shared" si="25"/>
        <v/>
      </c>
      <c r="H997" s="9" t="str">
        <f>IF(G997='SYS-BTWCodes'!$A$4,'SYS-BTWCodes'!$C$4,IF(G997='SYS-BTWCodes'!$A$5,'SYS-BTWCodes'!$C$5,IF(G997='SYS-BTWCodes'!$A$6,'SYS-BTWCodes'!$C$6,IF(G997='SYS-BTWCodes'!$A$7,'SYS-BTWCodes'!$C$7,IF(G997='SYS-BTWCodes'!$A$8,'SYS-BTWCodes'!$C$8,IF(G997='SYS-BTWCodes'!$A$9,'SYS-BTWCodes'!$C$9,IF(G997='SYS-BTWCodes'!$A$10,'SYS-BTWCodes'!$C$10,IF(G997='SYS-BTWCodes'!$A$11,'SYS-BTWCodes'!$C$11,""))))))))</f>
        <v/>
      </c>
      <c r="I997" s="4" t="str">
        <f t="shared" si="26"/>
        <v/>
      </c>
    </row>
    <row r="998" spans="1:9">
      <c r="A998" s="5" t="str">
        <f t="shared" si="25"/>
        <v/>
      </c>
      <c r="H998" s="9" t="str">
        <f>IF(G998='SYS-BTWCodes'!$A$4,'SYS-BTWCodes'!$C$4,IF(G998='SYS-BTWCodes'!$A$5,'SYS-BTWCodes'!$C$5,IF(G998='SYS-BTWCodes'!$A$6,'SYS-BTWCodes'!$C$6,IF(G998='SYS-BTWCodes'!$A$7,'SYS-BTWCodes'!$C$7,IF(G998='SYS-BTWCodes'!$A$8,'SYS-BTWCodes'!$C$8,IF(G998='SYS-BTWCodes'!$A$9,'SYS-BTWCodes'!$C$9,IF(G998='SYS-BTWCodes'!$A$10,'SYS-BTWCodes'!$C$10,IF(G998='SYS-BTWCodes'!$A$11,'SYS-BTWCodes'!$C$11,""))))))))</f>
        <v/>
      </c>
      <c r="I998" s="4" t="str">
        <f t="shared" si="26"/>
        <v/>
      </c>
    </row>
    <row r="999" spans="1:9">
      <c r="A999" s="5" t="str">
        <f t="shared" si="25"/>
        <v/>
      </c>
      <c r="H999" s="9" t="str">
        <f>IF(G999='SYS-BTWCodes'!$A$4,'SYS-BTWCodes'!$C$4,IF(G999='SYS-BTWCodes'!$A$5,'SYS-BTWCodes'!$C$5,IF(G999='SYS-BTWCodes'!$A$6,'SYS-BTWCodes'!$C$6,IF(G999='SYS-BTWCodes'!$A$7,'SYS-BTWCodes'!$C$7,IF(G999='SYS-BTWCodes'!$A$8,'SYS-BTWCodes'!$C$8,IF(G999='SYS-BTWCodes'!$A$9,'SYS-BTWCodes'!$C$9,IF(G999='SYS-BTWCodes'!$A$10,'SYS-BTWCodes'!$C$10,IF(G999='SYS-BTWCodes'!$A$11,'SYS-BTWCodes'!$C$11,""))))))))</f>
        <v/>
      </c>
      <c r="I999" s="4" t="str">
        <f t="shared" si="26"/>
        <v/>
      </c>
    </row>
    <row r="1000" spans="1:9">
      <c r="A1000" s="5" t="str">
        <f t="shared" si="25"/>
        <v/>
      </c>
      <c r="H1000" s="9" t="str">
        <f>IF(G1000='SYS-BTWCodes'!$A$4,'SYS-BTWCodes'!$C$4,IF(G1000='SYS-BTWCodes'!$A$5,'SYS-BTWCodes'!$C$5,IF(G1000='SYS-BTWCodes'!$A$6,'SYS-BTWCodes'!$C$6,IF(G1000='SYS-BTWCodes'!$A$7,'SYS-BTWCodes'!$C$7,IF(G1000='SYS-BTWCodes'!$A$8,'SYS-BTWCodes'!$C$8,IF(G1000='SYS-BTWCodes'!$A$9,'SYS-BTWCodes'!$C$9,IF(G1000='SYS-BTWCodes'!$A$10,'SYS-BTWCodes'!$C$10,IF(G1000='SYS-BTWCodes'!$A$11,'SYS-BTWCodes'!$C$11,""))))))))</f>
        <v/>
      </c>
      <c r="I1000" s="4" t="str">
        <f t="shared" si="26"/>
        <v/>
      </c>
    </row>
    <row r="1001" spans="1:9">
      <c r="A1001" s="5" t="str">
        <f t="shared" si="25"/>
        <v/>
      </c>
      <c r="H1001" s="9" t="str">
        <f>IF(G1001='SYS-BTWCodes'!$A$4,'SYS-BTWCodes'!$C$4,IF(G1001='SYS-BTWCodes'!$A$5,'SYS-BTWCodes'!$C$5,IF(G1001='SYS-BTWCodes'!$A$6,'SYS-BTWCodes'!$C$6,IF(G1001='SYS-BTWCodes'!$A$7,'SYS-BTWCodes'!$C$7,IF(G1001='SYS-BTWCodes'!$A$8,'SYS-BTWCodes'!$C$8,IF(G1001='SYS-BTWCodes'!$A$9,'SYS-BTWCodes'!$C$9,IF(G1001='SYS-BTWCodes'!$A$10,'SYS-BTWCodes'!$C$10,IF(G1001='SYS-BTWCodes'!$A$11,'SYS-BTWCodes'!$C$11,""))))))))</f>
        <v/>
      </c>
      <c r="I1001" s="4" t="str">
        <f t="shared" si="26"/>
        <v/>
      </c>
    </row>
    <row r="1002" spans="1:9">
      <c r="A1002" s="5" t="str">
        <f t="shared" ref="A1002:A1065" si="27">IF(B1002="","",IF(A1001="Nr",1,A1001+1))</f>
        <v/>
      </c>
      <c r="H1002" s="9" t="str">
        <f>IF(G1002='SYS-BTWCodes'!$A$4,'SYS-BTWCodes'!$C$4,IF(G1002='SYS-BTWCodes'!$A$5,'SYS-BTWCodes'!$C$5,IF(G1002='SYS-BTWCodes'!$A$6,'SYS-BTWCodes'!$C$6,IF(G1002='SYS-BTWCodes'!$A$7,'SYS-BTWCodes'!$C$7,IF(G1002='SYS-BTWCodes'!$A$8,'SYS-BTWCodes'!$C$8,IF(G1002='SYS-BTWCodes'!$A$9,'SYS-BTWCodes'!$C$9,IF(G1002='SYS-BTWCodes'!$A$10,'SYS-BTWCodes'!$C$10,IF(G1002='SYS-BTWCodes'!$A$11,'SYS-BTWCodes'!$C$11,""))))))))</f>
        <v/>
      </c>
      <c r="I1002" s="4" t="str">
        <f t="shared" si="26"/>
        <v/>
      </c>
    </row>
    <row r="1003" spans="1:9">
      <c r="A1003" s="5" t="str">
        <f t="shared" si="27"/>
        <v/>
      </c>
      <c r="H1003" s="9" t="str">
        <f>IF(G1003='SYS-BTWCodes'!$A$4,'SYS-BTWCodes'!$C$4,IF(G1003='SYS-BTWCodes'!$A$5,'SYS-BTWCodes'!$C$5,IF(G1003='SYS-BTWCodes'!$A$6,'SYS-BTWCodes'!$C$6,IF(G1003='SYS-BTWCodes'!$A$7,'SYS-BTWCodes'!$C$7,IF(G1003='SYS-BTWCodes'!$A$8,'SYS-BTWCodes'!$C$8,IF(G1003='SYS-BTWCodes'!$A$9,'SYS-BTWCodes'!$C$9,IF(G1003='SYS-BTWCodes'!$A$10,'SYS-BTWCodes'!$C$10,IF(G1003='SYS-BTWCodes'!$A$11,'SYS-BTWCodes'!$C$11,""))))))))</f>
        <v/>
      </c>
      <c r="I1003" s="4" t="str">
        <f t="shared" si="26"/>
        <v/>
      </c>
    </row>
    <row r="1004" spans="1:9">
      <c r="A1004" s="5" t="str">
        <f t="shared" si="27"/>
        <v/>
      </c>
      <c r="H1004" s="9" t="str">
        <f>IF(G1004='SYS-BTWCodes'!$A$4,'SYS-BTWCodes'!$C$4,IF(G1004='SYS-BTWCodes'!$A$5,'SYS-BTWCodes'!$C$5,IF(G1004='SYS-BTWCodes'!$A$6,'SYS-BTWCodes'!$C$6,IF(G1004='SYS-BTWCodes'!$A$7,'SYS-BTWCodes'!$C$7,IF(G1004='SYS-BTWCodes'!$A$8,'SYS-BTWCodes'!$C$8,IF(G1004='SYS-BTWCodes'!$A$9,'SYS-BTWCodes'!$C$9,IF(G1004='SYS-BTWCodes'!$A$10,'SYS-BTWCodes'!$C$10,IF(G1004='SYS-BTWCodes'!$A$11,'SYS-BTWCodes'!$C$11,""))))))))</f>
        <v/>
      </c>
      <c r="I1004" s="4" t="str">
        <f t="shared" si="26"/>
        <v/>
      </c>
    </row>
    <row r="1005" spans="1:9">
      <c r="A1005" s="5" t="str">
        <f t="shared" si="27"/>
        <v/>
      </c>
      <c r="H1005" s="9" t="str">
        <f>IF(G1005='SYS-BTWCodes'!$A$4,'SYS-BTWCodes'!$C$4,IF(G1005='SYS-BTWCodes'!$A$5,'SYS-BTWCodes'!$C$5,IF(G1005='SYS-BTWCodes'!$A$6,'SYS-BTWCodes'!$C$6,IF(G1005='SYS-BTWCodes'!$A$7,'SYS-BTWCodes'!$C$7,IF(G1005='SYS-BTWCodes'!$A$8,'SYS-BTWCodes'!$C$8,IF(G1005='SYS-BTWCodes'!$A$9,'SYS-BTWCodes'!$C$9,IF(G1005='SYS-BTWCodes'!$A$10,'SYS-BTWCodes'!$C$10,IF(G1005='SYS-BTWCodes'!$A$11,'SYS-BTWCodes'!$C$11,""))))))))</f>
        <v/>
      </c>
      <c r="I1005" s="4" t="str">
        <f t="shared" si="26"/>
        <v/>
      </c>
    </row>
    <row r="1006" spans="1:9">
      <c r="A1006" s="5" t="str">
        <f t="shared" si="27"/>
        <v/>
      </c>
      <c r="H1006" s="9" t="str">
        <f>IF(G1006='SYS-BTWCodes'!$A$4,'SYS-BTWCodes'!$C$4,IF(G1006='SYS-BTWCodes'!$A$5,'SYS-BTWCodes'!$C$5,IF(G1006='SYS-BTWCodes'!$A$6,'SYS-BTWCodes'!$C$6,IF(G1006='SYS-BTWCodes'!$A$7,'SYS-BTWCodes'!$C$7,IF(G1006='SYS-BTWCodes'!$A$8,'SYS-BTWCodes'!$C$8,IF(G1006='SYS-BTWCodes'!$A$9,'SYS-BTWCodes'!$C$9,IF(G1006='SYS-BTWCodes'!$A$10,'SYS-BTWCodes'!$C$10,IF(G1006='SYS-BTWCodes'!$A$11,'SYS-BTWCodes'!$C$11,""))))))))</f>
        <v/>
      </c>
      <c r="I1006" s="4" t="str">
        <f t="shared" si="26"/>
        <v/>
      </c>
    </row>
    <row r="1007" spans="1:9">
      <c r="A1007" s="5" t="str">
        <f t="shared" si="27"/>
        <v/>
      </c>
      <c r="H1007" s="9" t="str">
        <f>IF(G1007='SYS-BTWCodes'!$A$4,'SYS-BTWCodes'!$C$4,IF(G1007='SYS-BTWCodes'!$A$5,'SYS-BTWCodes'!$C$5,IF(G1007='SYS-BTWCodes'!$A$6,'SYS-BTWCodes'!$C$6,IF(G1007='SYS-BTWCodes'!$A$7,'SYS-BTWCodes'!$C$7,IF(G1007='SYS-BTWCodes'!$A$8,'SYS-BTWCodes'!$C$8,IF(G1007='SYS-BTWCodes'!$A$9,'SYS-BTWCodes'!$C$9,IF(G1007='SYS-BTWCodes'!$A$10,'SYS-BTWCodes'!$C$10,IF(G1007='SYS-BTWCodes'!$A$11,'SYS-BTWCodes'!$C$11,""))))))))</f>
        <v/>
      </c>
      <c r="I1007" s="4" t="str">
        <f t="shared" si="26"/>
        <v/>
      </c>
    </row>
    <row r="1008" spans="1:9">
      <c r="A1008" s="5" t="str">
        <f t="shared" si="27"/>
        <v/>
      </c>
      <c r="H1008" s="9" t="str">
        <f>IF(G1008='SYS-BTWCodes'!$A$4,'SYS-BTWCodes'!$C$4,IF(G1008='SYS-BTWCodes'!$A$5,'SYS-BTWCodes'!$C$5,IF(G1008='SYS-BTWCodes'!$A$6,'SYS-BTWCodes'!$C$6,IF(G1008='SYS-BTWCodes'!$A$7,'SYS-BTWCodes'!$C$7,IF(G1008='SYS-BTWCodes'!$A$8,'SYS-BTWCodes'!$C$8,IF(G1008='SYS-BTWCodes'!$A$9,'SYS-BTWCodes'!$C$9,IF(G1008='SYS-BTWCodes'!$A$10,'SYS-BTWCodes'!$C$10,IF(G1008='SYS-BTWCodes'!$A$11,'SYS-BTWCodes'!$C$11,""))))))))</f>
        <v/>
      </c>
      <c r="I1008" s="4" t="str">
        <f t="shared" si="26"/>
        <v/>
      </c>
    </row>
    <row r="1009" spans="1:9">
      <c r="A1009" s="5" t="str">
        <f t="shared" si="27"/>
        <v/>
      </c>
      <c r="H1009" s="9" t="str">
        <f>IF(G1009='SYS-BTWCodes'!$A$4,'SYS-BTWCodes'!$C$4,IF(G1009='SYS-BTWCodes'!$A$5,'SYS-BTWCodes'!$C$5,IF(G1009='SYS-BTWCodes'!$A$6,'SYS-BTWCodes'!$C$6,IF(G1009='SYS-BTWCodes'!$A$7,'SYS-BTWCodes'!$C$7,IF(G1009='SYS-BTWCodes'!$A$8,'SYS-BTWCodes'!$C$8,IF(G1009='SYS-BTWCodes'!$A$9,'SYS-BTWCodes'!$C$9,IF(G1009='SYS-BTWCodes'!$A$10,'SYS-BTWCodes'!$C$10,IF(G1009='SYS-BTWCodes'!$A$11,'SYS-BTWCodes'!$C$11,""))))))))</f>
        <v/>
      </c>
      <c r="I1009" s="4" t="str">
        <f t="shared" si="26"/>
        <v/>
      </c>
    </row>
    <row r="1010" spans="1:9">
      <c r="A1010" s="5" t="str">
        <f t="shared" si="27"/>
        <v/>
      </c>
      <c r="H1010" s="9" t="str">
        <f>IF(G1010='SYS-BTWCodes'!$A$4,'SYS-BTWCodes'!$C$4,IF(G1010='SYS-BTWCodes'!$A$5,'SYS-BTWCodes'!$C$5,IF(G1010='SYS-BTWCodes'!$A$6,'SYS-BTWCodes'!$C$6,IF(G1010='SYS-BTWCodes'!$A$7,'SYS-BTWCodes'!$C$7,IF(G1010='SYS-BTWCodes'!$A$8,'SYS-BTWCodes'!$C$8,IF(G1010='SYS-BTWCodes'!$A$9,'SYS-BTWCodes'!$C$9,IF(G1010='SYS-BTWCodes'!$A$10,'SYS-BTWCodes'!$C$10,IF(G1010='SYS-BTWCodes'!$A$11,'SYS-BTWCodes'!$C$11,""))))))))</f>
        <v/>
      </c>
      <c r="I1010" s="4" t="str">
        <f t="shared" si="26"/>
        <v/>
      </c>
    </row>
    <row r="1011" spans="1:9">
      <c r="A1011" s="5" t="str">
        <f t="shared" si="27"/>
        <v/>
      </c>
      <c r="H1011" s="9" t="str">
        <f>IF(G1011='SYS-BTWCodes'!$A$4,'SYS-BTWCodes'!$C$4,IF(G1011='SYS-BTWCodes'!$A$5,'SYS-BTWCodes'!$C$5,IF(G1011='SYS-BTWCodes'!$A$6,'SYS-BTWCodes'!$C$6,IF(G1011='SYS-BTWCodes'!$A$7,'SYS-BTWCodes'!$C$7,IF(G1011='SYS-BTWCodes'!$A$8,'SYS-BTWCodes'!$C$8,IF(G1011='SYS-BTWCodes'!$A$9,'SYS-BTWCodes'!$C$9,IF(G1011='SYS-BTWCodes'!$A$10,'SYS-BTWCodes'!$C$10,IF(G1011='SYS-BTWCodes'!$A$11,'SYS-BTWCodes'!$C$11,""))))))))</f>
        <v/>
      </c>
      <c r="I1011" s="4" t="str">
        <f t="shared" si="26"/>
        <v/>
      </c>
    </row>
    <row r="1012" spans="1:9">
      <c r="A1012" s="5" t="str">
        <f t="shared" si="27"/>
        <v/>
      </c>
      <c r="H1012" s="9" t="str">
        <f>IF(G1012='SYS-BTWCodes'!$A$4,'SYS-BTWCodes'!$C$4,IF(G1012='SYS-BTWCodes'!$A$5,'SYS-BTWCodes'!$C$5,IF(G1012='SYS-BTWCodes'!$A$6,'SYS-BTWCodes'!$C$6,IF(G1012='SYS-BTWCodes'!$A$7,'SYS-BTWCodes'!$C$7,IF(G1012='SYS-BTWCodes'!$A$8,'SYS-BTWCodes'!$C$8,IF(G1012='SYS-BTWCodes'!$A$9,'SYS-BTWCodes'!$C$9,IF(G1012='SYS-BTWCodes'!$A$10,'SYS-BTWCodes'!$C$10,IF(G1012='SYS-BTWCodes'!$A$11,'SYS-BTWCodes'!$C$11,""))))))))</f>
        <v/>
      </c>
      <c r="I1012" s="4" t="str">
        <f t="shared" si="26"/>
        <v/>
      </c>
    </row>
    <row r="1013" spans="1:9">
      <c r="A1013" s="5" t="str">
        <f t="shared" si="27"/>
        <v/>
      </c>
      <c r="H1013" s="9" t="str">
        <f>IF(G1013='SYS-BTWCodes'!$A$4,'SYS-BTWCodes'!$C$4,IF(G1013='SYS-BTWCodes'!$A$5,'SYS-BTWCodes'!$C$5,IF(G1013='SYS-BTWCodes'!$A$6,'SYS-BTWCodes'!$C$6,IF(G1013='SYS-BTWCodes'!$A$7,'SYS-BTWCodes'!$C$7,IF(G1013='SYS-BTWCodes'!$A$8,'SYS-BTWCodes'!$C$8,IF(G1013='SYS-BTWCodes'!$A$9,'SYS-BTWCodes'!$C$9,IF(G1013='SYS-BTWCodes'!$A$10,'SYS-BTWCodes'!$C$10,IF(G1013='SYS-BTWCodes'!$A$11,'SYS-BTWCodes'!$C$11,""))))))))</f>
        <v/>
      </c>
      <c r="I1013" s="4" t="str">
        <f t="shared" si="26"/>
        <v/>
      </c>
    </row>
    <row r="1014" spans="1:9">
      <c r="A1014" s="5" t="str">
        <f t="shared" si="27"/>
        <v/>
      </c>
      <c r="H1014" s="9" t="str">
        <f>IF(G1014='SYS-BTWCodes'!$A$4,'SYS-BTWCodes'!$C$4,IF(G1014='SYS-BTWCodes'!$A$5,'SYS-BTWCodes'!$C$5,IF(G1014='SYS-BTWCodes'!$A$6,'SYS-BTWCodes'!$C$6,IF(G1014='SYS-BTWCodes'!$A$7,'SYS-BTWCodes'!$C$7,IF(G1014='SYS-BTWCodes'!$A$8,'SYS-BTWCodes'!$C$8,IF(G1014='SYS-BTWCodes'!$A$9,'SYS-BTWCodes'!$C$9,IF(G1014='SYS-BTWCodes'!$A$10,'SYS-BTWCodes'!$C$10,IF(G1014='SYS-BTWCodes'!$A$11,'SYS-BTWCodes'!$C$11,""))))))))</f>
        <v/>
      </c>
      <c r="I1014" s="4" t="str">
        <f t="shared" si="26"/>
        <v/>
      </c>
    </row>
    <row r="1015" spans="1:9">
      <c r="A1015" s="5" t="str">
        <f t="shared" si="27"/>
        <v/>
      </c>
      <c r="H1015" s="9" t="str">
        <f>IF(G1015='SYS-BTWCodes'!$A$4,'SYS-BTWCodes'!$C$4,IF(G1015='SYS-BTWCodes'!$A$5,'SYS-BTWCodes'!$C$5,IF(G1015='SYS-BTWCodes'!$A$6,'SYS-BTWCodes'!$C$6,IF(G1015='SYS-BTWCodes'!$A$7,'SYS-BTWCodes'!$C$7,IF(G1015='SYS-BTWCodes'!$A$8,'SYS-BTWCodes'!$C$8,IF(G1015='SYS-BTWCodes'!$A$9,'SYS-BTWCodes'!$C$9,IF(G1015='SYS-BTWCodes'!$A$10,'SYS-BTWCodes'!$C$10,IF(G1015='SYS-BTWCodes'!$A$11,'SYS-BTWCodes'!$C$11,""))))))))</f>
        <v/>
      </c>
      <c r="I1015" s="4" t="str">
        <f t="shared" si="26"/>
        <v/>
      </c>
    </row>
    <row r="1016" spans="1:9">
      <c r="A1016" s="5" t="str">
        <f t="shared" si="27"/>
        <v/>
      </c>
      <c r="H1016" s="9" t="str">
        <f>IF(G1016='SYS-BTWCodes'!$A$4,'SYS-BTWCodes'!$C$4,IF(G1016='SYS-BTWCodes'!$A$5,'SYS-BTWCodes'!$C$5,IF(G1016='SYS-BTWCodes'!$A$6,'SYS-BTWCodes'!$C$6,IF(G1016='SYS-BTWCodes'!$A$7,'SYS-BTWCodes'!$C$7,IF(G1016='SYS-BTWCodes'!$A$8,'SYS-BTWCodes'!$C$8,IF(G1016='SYS-BTWCodes'!$A$9,'SYS-BTWCodes'!$C$9,IF(G1016='SYS-BTWCodes'!$A$10,'SYS-BTWCodes'!$C$10,IF(G1016='SYS-BTWCodes'!$A$11,'SYS-BTWCodes'!$C$11,""))))))))</f>
        <v/>
      </c>
      <c r="I1016" s="4" t="str">
        <f t="shared" si="26"/>
        <v/>
      </c>
    </row>
    <row r="1017" spans="1:9">
      <c r="A1017" s="5" t="str">
        <f t="shared" si="27"/>
        <v/>
      </c>
      <c r="H1017" s="9" t="str">
        <f>IF(G1017='SYS-BTWCodes'!$A$4,'SYS-BTWCodes'!$C$4,IF(G1017='SYS-BTWCodes'!$A$5,'SYS-BTWCodes'!$C$5,IF(G1017='SYS-BTWCodes'!$A$6,'SYS-BTWCodes'!$C$6,IF(G1017='SYS-BTWCodes'!$A$7,'SYS-BTWCodes'!$C$7,IF(G1017='SYS-BTWCodes'!$A$8,'SYS-BTWCodes'!$C$8,IF(G1017='SYS-BTWCodes'!$A$9,'SYS-BTWCodes'!$C$9,IF(G1017='SYS-BTWCodes'!$A$10,'SYS-BTWCodes'!$C$10,IF(G1017='SYS-BTWCodes'!$A$11,'SYS-BTWCodes'!$C$11,""))))))))</f>
        <v/>
      </c>
      <c r="I1017" s="4" t="str">
        <f t="shared" si="26"/>
        <v/>
      </c>
    </row>
    <row r="1018" spans="1:9">
      <c r="A1018" s="5" t="str">
        <f t="shared" si="27"/>
        <v/>
      </c>
      <c r="H1018" s="9" t="str">
        <f>IF(G1018='SYS-BTWCodes'!$A$4,'SYS-BTWCodes'!$C$4,IF(G1018='SYS-BTWCodes'!$A$5,'SYS-BTWCodes'!$C$5,IF(G1018='SYS-BTWCodes'!$A$6,'SYS-BTWCodes'!$C$6,IF(G1018='SYS-BTWCodes'!$A$7,'SYS-BTWCodes'!$C$7,IF(G1018='SYS-BTWCodes'!$A$8,'SYS-BTWCodes'!$C$8,IF(G1018='SYS-BTWCodes'!$A$9,'SYS-BTWCodes'!$C$9,IF(G1018='SYS-BTWCodes'!$A$10,'SYS-BTWCodes'!$C$10,IF(G1018='SYS-BTWCodes'!$A$11,'SYS-BTWCodes'!$C$11,""))))))))</f>
        <v/>
      </c>
      <c r="I1018" s="4" t="str">
        <f t="shared" si="26"/>
        <v/>
      </c>
    </row>
    <row r="1019" spans="1:9">
      <c r="A1019" s="5" t="str">
        <f t="shared" si="27"/>
        <v/>
      </c>
      <c r="H1019" s="9" t="str">
        <f>IF(G1019='SYS-BTWCodes'!$A$4,'SYS-BTWCodes'!$C$4,IF(G1019='SYS-BTWCodes'!$A$5,'SYS-BTWCodes'!$C$5,IF(G1019='SYS-BTWCodes'!$A$6,'SYS-BTWCodes'!$C$6,IF(G1019='SYS-BTWCodes'!$A$7,'SYS-BTWCodes'!$C$7,IF(G1019='SYS-BTWCodes'!$A$8,'SYS-BTWCodes'!$C$8,IF(G1019='SYS-BTWCodes'!$A$9,'SYS-BTWCodes'!$C$9,IF(G1019='SYS-BTWCodes'!$A$10,'SYS-BTWCodes'!$C$10,IF(G1019='SYS-BTWCodes'!$A$11,'SYS-BTWCodes'!$C$11,""))))))))</f>
        <v/>
      </c>
      <c r="I1019" s="4" t="str">
        <f t="shared" si="26"/>
        <v/>
      </c>
    </row>
    <row r="1020" spans="1:9">
      <c r="A1020" s="5" t="str">
        <f t="shared" si="27"/>
        <v/>
      </c>
      <c r="H1020" s="9" t="str">
        <f>IF(G1020='SYS-BTWCodes'!$A$4,'SYS-BTWCodes'!$C$4,IF(G1020='SYS-BTWCodes'!$A$5,'SYS-BTWCodes'!$C$5,IF(G1020='SYS-BTWCodes'!$A$6,'SYS-BTWCodes'!$C$6,IF(G1020='SYS-BTWCodes'!$A$7,'SYS-BTWCodes'!$C$7,IF(G1020='SYS-BTWCodes'!$A$8,'SYS-BTWCodes'!$C$8,IF(G1020='SYS-BTWCodes'!$A$9,'SYS-BTWCodes'!$C$9,IF(G1020='SYS-BTWCodes'!$A$10,'SYS-BTWCodes'!$C$10,IF(G1020='SYS-BTWCodes'!$A$11,'SYS-BTWCodes'!$C$11,""))))))))</f>
        <v/>
      </c>
      <c r="I1020" s="4" t="str">
        <f t="shared" si="26"/>
        <v/>
      </c>
    </row>
    <row r="1021" spans="1:9">
      <c r="A1021" s="5" t="str">
        <f t="shared" si="27"/>
        <v/>
      </c>
      <c r="H1021" s="9" t="str">
        <f>IF(G1021='SYS-BTWCodes'!$A$4,'SYS-BTWCodes'!$C$4,IF(G1021='SYS-BTWCodes'!$A$5,'SYS-BTWCodes'!$C$5,IF(G1021='SYS-BTWCodes'!$A$6,'SYS-BTWCodes'!$C$6,IF(G1021='SYS-BTWCodes'!$A$7,'SYS-BTWCodes'!$C$7,IF(G1021='SYS-BTWCodes'!$A$8,'SYS-BTWCodes'!$C$8,IF(G1021='SYS-BTWCodes'!$A$9,'SYS-BTWCodes'!$C$9,IF(G1021='SYS-BTWCodes'!$A$10,'SYS-BTWCodes'!$C$10,IF(G1021='SYS-BTWCodes'!$A$11,'SYS-BTWCodes'!$C$11,""))))))))</f>
        <v/>
      </c>
      <c r="I1021" s="4" t="str">
        <f t="shared" si="26"/>
        <v/>
      </c>
    </row>
    <row r="1022" spans="1:9">
      <c r="A1022" s="5" t="str">
        <f t="shared" si="27"/>
        <v/>
      </c>
      <c r="H1022" s="9" t="str">
        <f>IF(G1022='SYS-BTWCodes'!$A$4,'SYS-BTWCodes'!$C$4,IF(G1022='SYS-BTWCodes'!$A$5,'SYS-BTWCodes'!$C$5,IF(G1022='SYS-BTWCodes'!$A$6,'SYS-BTWCodes'!$C$6,IF(G1022='SYS-BTWCodes'!$A$7,'SYS-BTWCodes'!$C$7,IF(G1022='SYS-BTWCodes'!$A$8,'SYS-BTWCodes'!$C$8,IF(G1022='SYS-BTWCodes'!$A$9,'SYS-BTWCodes'!$C$9,IF(G1022='SYS-BTWCodes'!$A$10,'SYS-BTWCodes'!$C$10,IF(G1022='SYS-BTWCodes'!$A$11,'SYS-BTWCodes'!$C$11,""))))))))</f>
        <v/>
      </c>
      <c r="I1022" s="4" t="str">
        <f t="shared" si="26"/>
        <v/>
      </c>
    </row>
    <row r="1023" spans="1:9">
      <c r="A1023" s="5" t="str">
        <f t="shared" si="27"/>
        <v/>
      </c>
      <c r="H1023" s="9" t="str">
        <f>IF(G1023='SYS-BTWCodes'!$A$4,'SYS-BTWCodes'!$C$4,IF(G1023='SYS-BTWCodes'!$A$5,'SYS-BTWCodes'!$C$5,IF(G1023='SYS-BTWCodes'!$A$6,'SYS-BTWCodes'!$C$6,IF(G1023='SYS-BTWCodes'!$A$7,'SYS-BTWCodes'!$C$7,IF(G1023='SYS-BTWCodes'!$A$8,'SYS-BTWCodes'!$C$8,IF(G1023='SYS-BTWCodes'!$A$9,'SYS-BTWCodes'!$C$9,IF(G1023='SYS-BTWCodes'!$A$10,'SYS-BTWCodes'!$C$10,IF(G1023='SYS-BTWCodes'!$A$11,'SYS-BTWCodes'!$C$11,""))))))))</f>
        <v/>
      </c>
      <c r="I1023" s="4" t="str">
        <f t="shared" si="26"/>
        <v/>
      </c>
    </row>
    <row r="1024" spans="1:9">
      <c r="A1024" s="5" t="str">
        <f t="shared" si="27"/>
        <v/>
      </c>
      <c r="H1024" s="9" t="str">
        <f>IF(G1024='SYS-BTWCodes'!$A$4,'SYS-BTWCodes'!$C$4,IF(G1024='SYS-BTWCodes'!$A$5,'SYS-BTWCodes'!$C$5,IF(G1024='SYS-BTWCodes'!$A$6,'SYS-BTWCodes'!$C$6,IF(G1024='SYS-BTWCodes'!$A$7,'SYS-BTWCodes'!$C$7,IF(G1024='SYS-BTWCodes'!$A$8,'SYS-BTWCodes'!$C$8,IF(G1024='SYS-BTWCodes'!$A$9,'SYS-BTWCodes'!$C$9,IF(G1024='SYS-BTWCodes'!$A$10,'SYS-BTWCodes'!$C$10,IF(G1024='SYS-BTWCodes'!$A$11,'SYS-BTWCodes'!$C$11,""))))))))</f>
        <v/>
      </c>
      <c r="I1024" s="4" t="str">
        <f t="shared" ref="I1024:I1087" si="28">IF(H1024="","",ROUND((F1024*(H1024/100)),2))</f>
        <v/>
      </c>
    </row>
    <row r="1025" spans="1:9">
      <c r="A1025" s="5" t="str">
        <f t="shared" si="27"/>
        <v/>
      </c>
      <c r="H1025" s="9" t="str">
        <f>IF(G1025='SYS-BTWCodes'!$A$4,'SYS-BTWCodes'!$C$4,IF(G1025='SYS-BTWCodes'!$A$5,'SYS-BTWCodes'!$C$5,IF(G1025='SYS-BTWCodes'!$A$6,'SYS-BTWCodes'!$C$6,IF(G1025='SYS-BTWCodes'!$A$7,'SYS-BTWCodes'!$C$7,IF(G1025='SYS-BTWCodes'!$A$8,'SYS-BTWCodes'!$C$8,IF(G1025='SYS-BTWCodes'!$A$9,'SYS-BTWCodes'!$C$9,IF(G1025='SYS-BTWCodes'!$A$10,'SYS-BTWCodes'!$C$10,IF(G1025='SYS-BTWCodes'!$A$11,'SYS-BTWCodes'!$C$11,""))))))))</f>
        <v/>
      </c>
      <c r="I1025" s="4" t="str">
        <f t="shared" si="28"/>
        <v/>
      </c>
    </row>
    <row r="1026" spans="1:9">
      <c r="A1026" s="5" t="str">
        <f t="shared" si="27"/>
        <v/>
      </c>
      <c r="H1026" s="9" t="str">
        <f>IF(G1026='SYS-BTWCodes'!$A$4,'SYS-BTWCodes'!$C$4,IF(G1026='SYS-BTWCodes'!$A$5,'SYS-BTWCodes'!$C$5,IF(G1026='SYS-BTWCodes'!$A$6,'SYS-BTWCodes'!$C$6,IF(G1026='SYS-BTWCodes'!$A$7,'SYS-BTWCodes'!$C$7,IF(G1026='SYS-BTWCodes'!$A$8,'SYS-BTWCodes'!$C$8,IF(G1026='SYS-BTWCodes'!$A$9,'SYS-BTWCodes'!$C$9,IF(G1026='SYS-BTWCodes'!$A$10,'SYS-BTWCodes'!$C$10,IF(G1026='SYS-BTWCodes'!$A$11,'SYS-BTWCodes'!$C$11,""))))))))</f>
        <v/>
      </c>
      <c r="I1026" s="4" t="str">
        <f t="shared" si="28"/>
        <v/>
      </c>
    </row>
    <row r="1027" spans="1:9">
      <c r="A1027" s="5" t="str">
        <f t="shared" si="27"/>
        <v/>
      </c>
      <c r="H1027" s="9" t="str">
        <f>IF(G1027='SYS-BTWCodes'!$A$4,'SYS-BTWCodes'!$C$4,IF(G1027='SYS-BTWCodes'!$A$5,'SYS-BTWCodes'!$C$5,IF(G1027='SYS-BTWCodes'!$A$6,'SYS-BTWCodes'!$C$6,IF(G1027='SYS-BTWCodes'!$A$7,'SYS-BTWCodes'!$C$7,IF(G1027='SYS-BTWCodes'!$A$8,'SYS-BTWCodes'!$C$8,IF(G1027='SYS-BTWCodes'!$A$9,'SYS-BTWCodes'!$C$9,IF(G1027='SYS-BTWCodes'!$A$10,'SYS-BTWCodes'!$C$10,IF(G1027='SYS-BTWCodes'!$A$11,'SYS-BTWCodes'!$C$11,""))))))))</f>
        <v/>
      </c>
      <c r="I1027" s="4" t="str">
        <f t="shared" si="28"/>
        <v/>
      </c>
    </row>
    <row r="1028" spans="1:9">
      <c r="A1028" s="5" t="str">
        <f t="shared" si="27"/>
        <v/>
      </c>
      <c r="H1028" s="9" t="str">
        <f>IF(G1028='SYS-BTWCodes'!$A$4,'SYS-BTWCodes'!$C$4,IF(G1028='SYS-BTWCodes'!$A$5,'SYS-BTWCodes'!$C$5,IF(G1028='SYS-BTWCodes'!$A$6,'SYS-BTWCodes'!$C$6,IF(G1028='SYS-BTWCodes'!$A$7,'SYS-BTWCodes'!$C$7,IF(G1028='SYS-BTWCodes'!$A$8,'SYS-BTWCodes'!$C$8,IF(G1028='SYS-BTWCodes'!$A$9,'SYS-BTWCodes'!$C$9,IF(G1028='SYS-BTWCodes'!$A$10,'SYS-BTWCodes'!$C$10,IF(G1028='SYS-BTWCodes'!$A$11,'SYS-BTWCodes'!$C$11,""))))))))</f>
        <v/>
      </c>
      <c r="I1028" s="4" t="str">
        <f t="shared" si="28"/>
        <v/>
      </c>
    </row>
    <row r="1029" spans="1:9">
      <c r="A1029" s="5" t="str">
        <f t="shared" si="27"/>
        <v/>
      </c>
      <c r="H1029" s="9" t="str">
        <f>IF(G1029='SYS-BTWCodes'!$A$4,'SYS-BTWCodes'!$C$4,IF(G1029='SYS-BTWCodes'!$A$5,'SYS-BTWCodes'!$C$5,IF(G1029='SYS-BTWCodes'!$A$6,'SYS-BTWCodes'!$C$6,IF(G1029='SYS-BTWCodes'!$A$7,'SYS-BTWCodes'!$C$7,IF(G1029='SYS-BTWCodes'!$A$8,'SYS-BTWCodes'!$C$8,IF(G1029='SYS-BTWCodes'!$A$9,'SYS-BTWCodes'!$C$9,IF(G1029='SYS-BTWCodes'!$A$10,'SYS-BTWCodes'!$C$10,IF(G1029='SYS-BTWCodes'!$A$11,'SYS-BTWCodes'!$C$11,""))))))))</f>
        <v/>
      </c>
      <c r="I1029" s="4" t="str">
        <f t="shared" si="28"/>
        <v/>
      </c>
    </row>
    <row r="1030" spans="1:9">
      <c r="A1030" s="5" t="str">
        <f t="shared" si="27"/>
        <v/>
      </c>
      <c r="H1030" s="9" t="str">
        <f>IF(G1030='SYS-BTWCodes'!$A$4,'SYS-BTWCodes'!$C$4,IF(G1030='SYS-BTWCodes'!$A$5,'SYS-BTWCodes'!$C$5,IF(G1030='SYS-BTWCodes'!$A$6,'SYS-BTWCodes'!$C$6,IF(G1030='SYS-BTWCodes'!$A$7,'SYS-BTWCodes'!$C$7,IF(G1030='SYS-BTWCodes'!$A$8,'SYS-BTWCodes'!$C$8,IF(G1030='SYS-BTWCodes'!$A$9,'SYS-BTWCodes'!$C$9,IF(G1030='SYS-BTWCodes'!$A$10,'SYS-BTWCodes'!$C$10,IF(G1030='SYS-BTWCodes'!$A$11,'SYS-BTWCodes'!$C$11,""))))))))</f>
        <v/>
      </c>
      <c r="I1030" s="4" t="str">
        <f t="shared" si="28"/>
        <v/>
      </c>
    </row>
    <row r="1031" spans="1:9">
      <c r="A1031" s="5" t="str">
        <f t="shared" si="27"/>
        <v/>
      </c>
      <c r="H1031" s="9" t="str">
        <f>IF(G1031='SYS-BTWCodes'!$A$4,'SYS-BTWCodes'!$C$4,IF(G1031='SYS-BTWCodes'!$A$5,'SYS-BTWCodes'!$C$5,IF(G1031='SYS-BTWCodes'!$A$6,'SYS-BTWCodes'!$C$6,IF(G1031='SYS-BTWCodes'!$A$7,'SYS-BTWCodes'!$C$7,IF(G1031='SYS-BTWCodes'!$A$8,'SYS-BTWCodes'!$C$8,IF(G1031='SYS-BTWCodes'!$A$9,'SYS-BTWCodes'!$C$9,IF(G1031='SYS-BTWCodes'!$A$10,'SYS-BTWCodes'!$C$10,IF(G1031='SYS-BTWCodes'!$A$11,'SYS-BTWCodes'!$C$11,""))))))))</f>
        <v/>
      </c>
      <c r="I1031" s="4" t="str">
        <f t="shared" si="28"/>
        <v/>
      </c>
    </row>
    <row r="1032" spans="1:9">
      <c r="A1032" s="5" t="str">
        <f t="shared" si="27"/>
        <v/>
      </c>
      <c r="H1032" s="9" t="str">
        <f>IF(G1032='SYS-BTWCodes'!$A$4,'SYS-BTWCodes'!$C$4,IF(G1032='SYS-BTWCodes'!$A$5,'SYS-BTWCodes'!$C$5,IF(G1032='SYS-BTWCodes'!$A$6,'SYS-BTWCodes'!$C$6,IF(G1032='SYS-BTWCodes'!$A$7,'SYS-BTWCodes'!$C$7,IF(G1032='SYS-BTWCodes'!$A$8,'SYS-BTWCodes'!$C$8,IF(G1032='SYS-BTWCodes'!$A$9,'SYS-BTWCodes'!$C$9,IF(G1032='SYS-BTWCodes'!$A$10,'SYS-BTWCodes'!$C$10,IF(G1032='SYS-BTWCodes'!$A$11,'SYS-BTWCodes'!$C$11,""))))))))</f>
        <v/>
      </c>
      <c r="I1032" s="4" t="str">
        <f t="shared" si="28"/>
        <v/>
      </c>
    </row>
    <row r="1033" spans="1:9">
      <c r="A1033" s="5" t="str">
        <f t="shared" si="27"/>
        <v/>
      </c>
      <c r="H1033" s="9" t="str">
        <f>IF(G1033='SYS-BTWCodes'!$A$4,'SYS-BTWCodes'!$C$4,IF(G1033='SYS-BTWCodes'!$A$5,'SYS-BTWCodes'!$C$5,IF(G1033='SYS-BTWCodes'!$A$6,'SYS-BTWCodes'!$C$6,IF(G1033='SYS-BTWCodes'!$A$7,'SYS-BTWCodes'!$C$7,IF(G1033='SYS-BTWCodes'!$A$8,'SYS-BTWCodes'!$C$8,IF(G1033='SYS-BTWCodes'!$A$9,'SYS-BTWCodes'!$C$9,IF(G1033='SYS-BTWCodes'!$A$10,'SYS-BTWCodes'!$C$10,IF(G1033='SYS-BTWCodes'!$A$11,'SYS-BTWCodes'!$C$11,""))))))))</f>
        <v/>
      </c>
      <c r="I1033" s="4" t="str">
        <f t="shared" si="28"/>
        <v/>
      </c>
    </row>
    <row r="1034" spans="1:9">
      <c r="A1034" s="5" t="str">
        <f t="shared" si="27"/>
        <v/>
      </c>
      <c r="H1034" s="9" t="str">
        <f>IF(G1034='SYS-BTWCodes'!$A$4,'SYS-BTWCodes'!$C$4,IF(G1034='SYS-BTWCodes'!$A$5,'SYS-BTWCodes'!$C$5,IF(G1034='SYS-BTWCodes'!$A$6,'SYS-BTWCodes'!$C$6,IF(G1034='SYS-BTWCodes'!$A$7,'SYS-BTWCodes'!$C$7,IF(G1034='SYS-BTWCodes'!$A$8,'SYS-BTWCodes'!$C$8,IF(G1034='SYS-BTWCodes'!$A$9,'SYS-BTWCodes'!$C$9,IF(G1034='SYS-BTWCodes'!$A$10,'SYS-BTWCodes'!$C$10,IF(G1034='SYS-BTWCodes'!$A$11,'SYS-BTWCodes'!$C$11,""))))))))</f>
        <v/>
      </c>
      <c r="I1034" s="4" t="str">
        <f t="shared" si="28"/>
        <v/>
      </c>
    </row>
    <row r="1035" spans="1:9">
      <c r="A1035" s="5" t="str">
        <f t="shared" si="27"/>
        <v/>
      </c>
      <c r="H1035" s="9" t="str">
        <f>IF(G1035='SYS-BTWCodes'!$A$4,'SYS-BTWCodes'!$C$4,IF(G1035='SYS-BTWCodes'!$A$5,'SYS-BTWCodes'!$C$5,IF(G1035='SYS-BTWCodes'!$A$6,'SYS-BTWCodes'!$C$6,IF(G1035='SYS-BTWCodes'!$A$7,'SYS-BTWCodes'!$C$7,IF(G1035='SYS-BTWCodes'!$A$8,'SYS-BTWCodes'!$C$8,IF(G1035='SYS-BTWCodes'!$A$9,'SYS-BTWCodes'!$C$9,IF(G1035='SYS-BTWCodes'!$A$10,'SYS-BTWCodes'!$C$10,IF(G1035='SYS-BTWCodes'!$A$11,'SYS-BTWCodes'!$C$11,""))))))))</f>
        <v/>
      </c>
      <c r="I1035" s="4" t="str">
        <f t="shared" si="28"/>
        <v/>
      </c>
    </row>
    <row r="1036" spans="1:9">
      <c r="A1036" s="5" t="str">
        <f t="shared" si="27"/>
        <v/>
      </c>
      <c r="H1036" s="9" t="str">
        <f>IF(G1036='SYS-BTWCodes'!$A$4,'SYS-BTWCodes'!$C$4,IF(G1036='SYS-BTWCodes'!$A$5,'SYS-BTWCodes'!$C$5,IF(G1036='SYS-BTWCodes'!$A$6,'SYS-BTWCodes'!$C$6,IF(G1036='SYS-BTWCodes'!$A$7,'SYS-BTWCodes'!$C$7,IF(G1036='SYS-BTWCodes'!$A$8,'SYS-BTWCodes'!$C$8,IF(G1036='SYS-BTWCodes'!$A$9,'SYS-BTWCodes'!$C$9,IF(G1036='SYS-BTWCodes'!$A$10,'SYS-BTWCodes'!$C$10,IF(G1036='SYS-BTWCodes'!$A$11,'SYS-BTWCodes'!$C$11,""))))))))</f>
        <v/>
      </c>
      <c r="I1036" s="4" t="str">
        <f t="shared" si="28"/>
        <v/>
      </c>
    </row>
    <row r="1037" spans="1:9">
      <c r="A1037" s="5" t="str">
        <f t="shared" si="27"/>
        <v/>
      </c>
      <c r="H1037" s="9" t="str">
        <f>IF(G1037='SYS-BTWCodes'!$A$4,'SYS-BTWCodes'!$C$4,IF(G1037='SYS-BTWCodes'!$A$5,'SYS-BTWCodes'!$C$5,IF(G1037='SYS-BTWCodes'!$A$6,'SYS-BTWCodes'!$C$6,IF(G1037='SYS-BTWCodes'!$A$7,'SYS-BTWCodes'!$C$7,IF(G1037='SYS-BTWCodes'!$A$8,'SYS-BTWCodes'!$C$8,IF(G1037='SYS-BTWCodes'!$A$9,'SYS-BTWCodes'!$C$9,IF(G1037='SYS-BTWCodes'!$A$10,'SYS-BTWCodes'!$C$10,IF(G1037='SYS-BTWCodes'!$A$11,'SYS-BTWCodes'!$C$11,""))))))))</f>
        <v/>
      </c>
      <c r="I1037" s="4" t="str">
        <f t="shared" si="28"/>
        <v/>
      </c>
    </row>
    <row r="1038" spans="1:9">
      <c r="A1038" s="5" t="str">
        <f t="shared" si="27"/>
        <v/>
      </c>
      <c r="H1038" s="9" t="str">
        <f>IF(G1038='SYS-BTWCodes'!$A$4,'SYS-BTWCodes'!$C$4,IF(G1038='SYS-BTWCodes'!$A$5,'SYS-BTWCodes'!$C$5,IF(G1038='SYS-BTWCodes'!$A$6,'SYS-BTWCodes'!$C$6,IF(G1038='SYS-BTWCodes'!$A$7,'SYS-BTWCodes'!$C$7,IF(G1038='SYS-BTWCodes'!$A$8,'SYS-BTWCodes'!$C$8,IF(G1038='SYS-BTWCodes'!$A$9,'SYS-BTWCodes'!$C$9,IF(G1038='SYS-BTWCodes'!$A$10,'SYS-BTWCodes'!$C$10,IF(G1038='SYS-BTWCodes'!$A$11,'SYS-BTWCodes'!$C$11,""))))))))</f>
        <v/>
      </c>
      <c r="I1038" s="4" t="str">
        <f t="shared" si="28"/>
        <v/>
      </c>
    </row>
    <row r="1039" spans="1:9">
      <c r="A1039" s="5" t="str">
        <f t="shared" si="27"/>
        <v/>
      </c>
      <c r="H1039" s="9" t="str">
        <f>IF(G1039='SYS-BTWCodes'!$A$4,'SYS-BTWCodes'!$C$4,IF(G1039='SYS-BTWCodes'!$A$5,'SYS-BTWCodes'!$C$5,IF(G1039='SYS-BTWCodes'!$A$6,'SYS-BTWCodes'!$C$6,IF(G1039='SYS-BTWCodes'!$A$7,'SYS-BTWCodes'!$C$7,IF(G1039='SYS-BTWCodes'!$A$8,'SYS-BTWCodes'!$C$8,IF(G1039='SYS-BTWCodes'!$A$9,'SYS-BTWCodes'!$C$9,IF(G1039='SYS-BTWCodes'!$A$10,'SYS-BTWCodes'!$C$10,IF(G1039='SYS-BTWCodes'!$A$11,'SYS-BTWCodes'!$C$11,""))))))))</f>
        <v/>
      </c>
      <c r="I1039" s="4" t="str">
        <f t="shared" si="28"/>
        <v/>
      </c>
    </row>
    <row r="1040" spans="1:9">
      <c r="A1040" s="5" t="str">
        <f t="shared" si="27"/>
        <v/>
      </c>
      <c r="H1040" s="9" t="str">
        <f>IF(G1040='SYS-BTWCodes'!$A$4,'SYS-BTWCodes'!$C$4,IF(G1040='SYS-BTWCodes'!$A$5,'SYS-BTWCodes'!$C$5,IF(G1040='SYS-BTWCodes'!$A$6,'SYS-BTWCodes'!$C$6,IF(G1040='SYS-BTWCodes'!$A$7,'SYS-BTWCodes'!$C$7,IF(G1040='SYS-BTWCodes'!$A$8,'SYS-BTWCodes'!$C$8,IF(G1040='SYS-BTWCodes'!$A$9,'SYS-BTWCodes'!$C$9,IF(G1040='SYS-BTWCodes'!$A$10,'SYS-BTWCodes'!$C$10,IF(G1040='SYS-BTWCodes'!$A$11,'SYS-BTWCodes'!$C$11,""))))))))</f>
        <v/>
      </c>
      <c r="I1040" s="4" t="str">
        <f t="shared" si="28"/>
        <v/>
      </c>
    </row>
    <row r="1041" spans="1:9">
      <c r="A1041" s="5" t="str">
        <f t="shared" si="27"/>
        <v/>
      </c>
      <c r="H1041" s="9" t="str">
        <f>IF(G1041='SYS-BTWCodes'!$A$4,'SYS-BTWCodes'!$C$4,IF(G1041='SYS-BTWCodes'!$A$5,'SYS-BTWCodes'!$C$5,IF(G1041='SYS-BTWCodes'!$A$6,'SYS-BTWCodes'!$C$6,IF(G1041='SYS-BTWCodes'!$A$7,'SYS-BTWCodes'!$C$7,IF(G1041='SYS-BTWCodes'!$A$8,'SYS-BTWCodes'!$C$8,IF(G1041='SYS-BTWCodes'!$A$9,'SYS-BTWCodes'!$C$9,IF(G1041='SYS-BTWCodes'!$A$10,'SYS-BTWCodes'!$C$10,IF(G1041='SYS-BTWCodes'!$A$11,'SYS-BTWCodes'!$C$11,""))))))))</f>
        <v/>
      </c>
      <c r="I1041" s="4" t="str">
        <f t="shared" si="28"/>
        <v/>
      </c>
    </row>
    <row r="1042" spans="1:9">
      <c r="A1042" s="5" t="str">
        <f t="shared" si="27"/>
        <v/>
      </c>
      <c r="H1042" s="9" t="str">
        <f>IF(G1042='SYS-BTWCodes'!$A$4,'SYS-BTWCodes'!$C$4,IF(G1042='SYS-BTWCodes'!$A$5,'SYS-BTWCodes'!$C$5,IF(G1042='SYS-BTWCodes'!$A$6,'SYS-BTWCodes'!$C$6,IF(G1042='SYS-BTWCodes'!$A$7,'SYS-BTWCodes'!$C$7,IF(G1042='SYS-BTWCodes'!$A$8,'SYS-BTWCodes'!$C$8,IF(G1042='SYS-BTWCodes'!$A$9,'SYS-BTWCodes'!$C$9,IF(G1042='SYS-BTWCodes'!$A$10,'SYS-BTWCodes'!$C$10,IF(G1042='SYS-BTWCodes'!$A$11,'SYS-BTWCodes'!$C$11,""))))))))</f>
        <v/>
      </c>
      <c r="I1042" s="4" t="str">
        <f t="shared" si="28"/>
        <v/>
      </c>
    </row>
    <row r="1043" spans="1:9">
      <c r="A1043" s="5" t="str">
        <f t="shared" si="27"/>
        <v/>
      </c>
      <c r="H1043" s="9" t="str">
        <f>IF(G1043='SYS-BTWCodes'!$A$4,'SYS-BTWCodes'!$C$4,IF(G1043='SYS-BTWCodes'!$A$5,'SYS-BTWCodes'!$C$5,IF(G1043='SYS-BTWCodes'!$A$6,'SYS-BTWCodes'!$C$6,IF(G1043='SYS-BTWCodes'!$A$7,'SYS-BTWCodes'!$C$7,IF(G1043='SYS-BTWCodes'!$A$8,'SYS-BTWCodes'!$C$8,IF(G1043='SYS-BTWCodes'!$A$9,'SYS-BTWCodes'!$C$9,IF(G1043='SYS-BTWCodes'!$A$10,'SYS-BTWCodes'!$C$10,IF(G1043='SYS-BTWCodes'!$A$11,'SYS-BTWCodes'!$C$11,""))))))))</f>
        <v/>
      </c>
      <c r="I1043" s="4" t="str">
        <f t="shared" si="28"/>
        <v/>
      </c>
    </row>
    <row r="1044" spans="1:9">
      <c r="A1044" s="5" t="str">
        <f t="shared" si="27"/>
        <v/>
      </c>
      <c r="H1044" s="9" t="str">
        <f>IF(G1044='SYS-BTWCodes'!$A$4,'SYS-BTWCodes'!$C$4,IF(G1044='SYS-BTWCodes'!$A$5,'SYS-BTWCodes'!$C$5,IF(G1044='SYS-BTWCodes'!$A$6,'SYS-BTWCodes'!$C$6,IF(G1044='SYS-BTWCodes'!$A$7,'SYS-BTWCodes'!$C$7,IF(G1044='SYS-BTWCodes'!$A$8,'SYS-BTWCodes'!$C$8,IF(G1044='SYS-BTWCodes'!$A$9,'SYS-BTWCodes'!$C$9,IF(G1044='SYS-BTWCodes'!$A$10,'SYS-BTWCodes'!$C$10,IF(G1044='SYS-BTWCodes'!$A$11,'SYS-BTWCodes'!$C$11,""))))))))</f>
        <v/>
      </c>
      <c r="I1044" s="4" t="str">
        <f t="shared" si="28"/>
        <v/>
      </c>
    </row>
    <row r="1045" spans="1:9">
      <c r="A1045" s="5" t="str">
        <f t="shared" si="27"/>
        <v/>
      </c>
      <c r="H1045" s="9" t="str">
        <f>IF(G1045='SYS-BTWCodes'!$A$4,'SYS-BTWCodes'!$C$4,IF(G1045='SYS-BTWCodes'!$A$5,'SYS-BTWCodes'!$C$5,IF(G1045='SYS-BTWCodes'!$A$6,'SYS-BTWCodes'!$C$6,IF(G1045='SYS-BTWCodes'!$A$7,'SYS-BTWCodes'!$C$7,IF(G1045='SYS-BTWCodes'!$A$8,'SYS-BTWCodes'!$C$8,IF(G1045='SYS-BTWCodes'!$A$9,'SYS-BTWCodes'!$C$9,IF(G1045='SYS-BTWCodes'!$A$10,'SYS-BTWCodes'!$C$10,IF(G1045='SYS-BTWCodes'!$A$11,'SYS-BTWCodes'!$C$11,""))))))))</f>
        <v/>
      </c>
      <c r="I1045" s="4" t="str">
        <f t="shared" si="28"/>
        <v/>
      </c>
    </row>
    <row r="1046" spans="1:9">
      <c r="A1046" s="5" t="str">
        <f t="shared" si="27"/>
        <v/>
      </c>
      <c r="H1046" s="9" t="str">
        <f>IF(G1046='SYS-BTWCodes'!$A$4,'SYS-BTWCodes'!$C$4,IF(G1046='SYS-BTWCodes'!$A$5,'SYS-BTWCodes'!$C$5,IF(G1046='SYS-BTWCodes'!$A$6,'SYS-BTWCodes'!$C$6,IF(G1046='SYS-BTWCodes'!$A$7,'SYS-BTWCodes'!$C$7,IF(G1046='SYS-BTWCodes'!$A$8,'SYS-BTWCodes'!$C$8,IF(G1046='SYS-BTWCodes'!$A$9,'SYS-BTWCodes'!$C$9,IF(G1046='SYS-BTWCodes'!$A$10,'SYS-BTWCodes'!$C$10,IF(G1046='SYS-BTWCodes'!$A$11,'SYS-BTWCodes'!$C$11,""))))))))</f>
        <v/>
      </c>
      <c r="I1046" s="4" t="str">
        <f t="shared" si="28"/>
        <v/>
      </c>
    </row>
    <row r="1047" spans="1:9">
      <c r="A1047" s="5" t="str">
        <f t="shared" si="27"/>
        <v/>
      </c>
      <c r="H1047" s="9" t="str">
        <f>IF(G1047='SYS-BTWCodes'!$A$4,'SYS-BTWCodes'!$C$4,IF(G1047='SYS-BTWCodes'!$A$5,'SYS-BTWCodes'!$C$5,IF(G1047='SYS-BTWCodes'!$A$6,'SYS-BTWCodes'!$C$6,IF(G1047='SYS-BTWCodes'!$A$7,'SYS-BTWCodes'!$C$7,IF(G1047='SYS-BTWCodes'!$A$8,'SYS-BTWCodes'!$C$8,IF(G1047='SYS-BTWCodes'!$A$9,'SYS-BTWCodes'!$C$9,IF(G1047='SYS-BTWCodes'!$A$10,'SYS-BTWCodes'!$C$10,IF(G1047='SYS-BTWCodes'!$A$11,'SYS-BTWCodes'!$C$11,""))))))))</f>
        <v/>
      </c>
      <c r="I1047" s="4" t="str">
        <f t="shared" si="28"/>
        <v/>
      </c>
    </row>
    <row r="1048" spans="1:9">
      <c r="A1048" s="5" t="str">
        <f t="shared" si="27"/>
        <v/>
      </c>
      <c r="H1048" s="9" t="str">
        <f>IF(G1048='SYS-BTWCodes'!$A$4,'SYS-BTWCodes'!$C$4,IF(G1048='SYS-BTWCodes'!$A$5,'SYS-BTWCodes'!$C$5,IF(G1048='SYS-BTWCodes'!$A$6,'SYS-BTWCodes'!$C$6,IF(G1048='SYS-BTWCodes'!$A$7,'SYS-BTWCodes'!$C$7,IF(G1048='SYS-BTWCodes'!$A$8,'SYS-BTWCodes'!$C$8,IF(G1048='SYS-BTWCodes'!$A$9,'SYS-BTWCodes'!$C$9,IF(G1048='SYS-BTWCodes'!$A$10,'SYS-BTWCodes'!$C$10,IF(G1048='SYS-BTWCodes'!$A$11,'SYS-BTWCodes'!$C$11,""))))))))</f>
        <v/>
      </c>
      <c r="I1048" s="4" t="str">
        <f t="shared" si="28"/>
        <v/>
      </c>
    </row>
    <row r="1049" spans="1:9">
      <c r="A1049" s="5" t="str">
        <f t="shared" si="27"/>
        <v/>
      </c>
      <c r="H1049" s="9" t="str">
        <f>IF(G1049='SYS-BTWCodes'!$A$4,'SYS-BTWCodes'!$C$4,IF(G1049='SYS-BTWCodes'!$A$5,'SYS-BTWCodes'!$C$5,IF(G1049='SYS-BTWCodes'!$A$6,'SYS-BTWCodes'!$C$6,IF(G1049='SYS-BTWCodes'!$A$7,'SYS-BTWCodes'!$C$7,IF(G1049='SYS-BTWCodes'!$A$8,'SYS-BTWCodes'!$C$8,IF(G1049='SYS-BTWCodes'!$A$9,'SYS-BTWCodes'!$C$9,IF(G1049='SYS-BTWCodes'!$A$10,'SYS-BTWCodes'!$C$10,IF(G1049='SYS-BTWCodes'!$A$11,'SYS-BTWCodes'!$C$11,""))))))))</f>
        <v/>
      </c>
      <c r="I1049" s="4" t="str">
        <f t="shared" si="28"/>
        <v/>
      </c>
    </row>
    <row r="1050" spans="1:9">
      <c r="A1050" s="5" t="str">
        <f t="shared" si="27"/>
        <v/>
      </c>
      <c r="H1050" s="9" t="str">
        <f>IF(G1050='SYS-BTWCodes'!$A$4,'SYS-BTWCodes'!$C$4,IF(G1050='SYS-BTWCodes'!$A$5,'SYS-BTWCodes'!$C$5,IF(G1050='SYS-BTWCodes'!$A$6,'SYS-BTWCodes'!$C$6,IF(G1050='SYS-BTWCodes'!$A$7,'SYS-BTWCodes'!$C$7,IF(G1050='SYS-BTWCodes'!$A$8,'SYS-BTWCodes'!$C$8,IF(G1050='SYS-BTWCodes'!$A$9,'SYS-BTWCodes'!$C$9,IF(G1050='SYS-BTWCodes'!$A$10,'SYS-BTWCodes'!$C$10,IF(G1050='SYS-BTWCodes'!$A$11,'SYS-BTWCodes'!$C$11,""))))))))</f>
        <v/>
      </c>
      <c r="I1050" s="4" t="str">
        <f t="shared" si="28"/>
        <v/>
      </c>
    </row>
    <row r="1051" spans="1:9">
      <c r="A1051" s="5" t="str">
        <f t="shared" si="27"/>
        <v/>
      </c>
      <c r="H1051" s="9" t="str">
        <f>IF(G1051='SYS-BTWCodes'!$A$4,'SYS-BTWCodes'!$C$4,IF(G1051='SYS-BTWCodes'!$A$5,'SYS-BTWCodes'!$C$5,IF(G1051='SYS-BTWCodes'!$A$6,'SYS-BTWCodes'!$C$6,IF(G1051='SYS-BTWCodes'!$A$7,'SYS-BTWCodes'!$C$7,IF(G1051='SYS-BTWCodes'!$A$8,'SYS-BTWCodes'!$C$8,IF(G1051='SYS-BTWCodes'!$A$9,'SYS-BTWCodes'!$C$9,IF(G1051='SYS-BTWCodes'!$A$10,'SYS-BTWCodes'!$C$10,IF(G1051='SYS-BTWCodes'!$A$11,'SYS-BTWCodes'!$C$11,""))))))))</f>
        <v/>
      </c>
      <c r="I1051" s="4" t="str">
        <f t="shared" si="28"/>
        <v/>
      </c>
    </row>
    <row r="1052" spans="1:9">
      <c r="A1052" s="5" t="str">
        <f t="shared" si="27"/>
        <v/>
      </c>
      <c r="H1052" s="9" t="str">
        <f>IF(G1052='SYS-BTWCodes'!$A$4,'SYS-BTWCodes'!$C$4,IF(G1052='SYS-BTWCodes'!$A$5,'SYS-BTWCodes'!$C$5,IF(G1052='SYS-BTWCodes'!$A$6,'SYS-BTWCodes'!$C$6,IF(G1052='SYS-BTWCodes'!$A$7,'SYS-BTWCodes'!$C$7,IF(G1052='SYS-BTWCodes'!$A$8,'SYS-BTWCodes'!$C$8,IF(G1052='SYS-BTWCodes'!$A$9,'SYS-BTWCodes'!$C$9,IF(G1052='SYS-BTWCodes'!$A$10,'SYS-BTWCodes'!$C$10,IF(G1052='SYS-BTWCodes'!$A$11,'SYS-BTWCodes'!$C$11,""))))))))</f>
        <v/>
      </c>
      <c r="I1052" s="4" t="str">
        <f t="shared" si="28"/>
        <v/>
      </c>
    </row>
    <row r="1053" spans="1:9">
      <c r="A1053" s="5" t="str">
        <f t="shared" si="27"/>
        <v/>
      </c>
      <c r="H1053" s="9" t="str">
        <f>IF(G1053='SYS-BTWCodes'!$A$4,'SYS-BTWCodes'!$C$4,IF(G1053='SYS-BTWCodes'!$A$5,'SYS-BTWCodes'!$C$5,IF(G1053='SYS-BTWCodes'!$A$6,'SYS-BTWCodes'!$C$6,IF(G1053='SYS-BTWCodes'!$A$7,'SYS-BTWCodes'!$C$7,IF(G1053='SYS-BTWCodes'!$A$8,'SYS-BTWCodes'!$C$8,IF(G1053='SYS-BTWCodes'!$A$9,'SYS-BTWCodes'!$C$9,IF(G1053='SYS-BTWCodes'!$A$10,'SYS-BTWCodes'!$C$10,IF(G1053='SYS-BTWCodes'!$A$11,'SYS-BTWCodes'!$C$11,""))))))))</f>
        <v/>
      </c>
      <c r="I1053" s="4" t="str">
        <f t="shared" si="28"/>
        <v/>
      </c>
    </row>
    <row r="1054" spans="1:9">
      <c r="A1054" s="5" t="str">
        <f t="shared" si="27"/>
        <v/>
      </c>
      <c r="H1054" s="9" t="str">
        <f>IF(G1054='SYS-BTWCodes'!$A$4,'SYS-BTWCodes'!$C$4,IF(G1054='SYS-BTWCodes'!$A$5,'SYS-BTWCodes'!$C$5,IF(G1054='SYS-BTWCodes'!$A$6,'SYS-BTWCodes'!$C$6,IF(G1054='SYS-BTWCodes'!$A$7,'SYS-BTWCodes'!$C$7,IF(G1054='SYS-BTWCodes'!$A$8,'SYS-BTWCodes'!$C$8,IF(G1054='SYS-BTWCodes'!$A$9,'SYS-BTWCodes'!$C$9,IF(G1054='SYS-BTWCodes'!$A$10,'SYS-BTWCodes'!$C$10,IF(G1054='SYS-BTWCodes'!$A$11,'SYS-BTWCodes'!$C$11,""))))))))</f>
        <v/>
      </c>
      <c r="I1054" s="4" t="str">
        <f t="shared" si="28"/>
        <v/>
      </c>
    </row>
    <row r="1055" spans="1:9">
      <c r="A1055" s="5" t="str">
        <f t="shared" si="27"/>
        <v/>
      </c>
      <c r="H1055" s="9" t="str">
        <f>IF(G1055='SYS-BTWCodes'!$A$4,'SYS-BTWCodes'!$C$4,IF(G1055='SYS-BTWCodes'!$A$5,'SYS-BTWCodes'!$C$5,IF(G1055='SYS-BTWCodes'!$A$6,'SYS-BTWCodes'!$C$6,IF(G1055='SYS-BTWCodes'!$A$7,'SYS-BTWCodes'!$C$7,IF(G1055='SYS-BTWCodes'!$A$8,'SYS-BTWCodes'!$C$8,IF(G1055='SYS-BTWCodes'!$A$9,'SYS-BTWCodes'!$C$9,IF(G1055='SYS-BTWCodes'!$A$10,'SYS-BTWCodes'!$C$10,IF(G1055='SYS-BTWCodes'!$A$11,'SYS-BTWCodes'!$C$11,""))))))))</f>
        <v/>
      </c>
      <c r="I1055" s="4" t="str">
        <f t="shared" si="28"/>
        <v/>
      </c>
    </row>
    <row r="1056" spans="1:9">
      <c r="A1056" s="5" t="str">
        <f t="shared" si="27"/>
        <v/>
      </c>
      <c r="H1056" s="9" t="str">
        <f>IF(G1056='SYS-BTWCodes'!$A$4,'SYS-BTWCodes'!$C$4,IF(G1056='SYS-BTWCodes'!$A$5,'SYS-BTWCodes'!$C$5,IF(G1056='SYS-BTWCodes'!$A$6,'SYS-BTWCodes'!$C$6,IF(G1056='SYS-BTWCodes'!$A$7,'SYS-BTWCodes'!$C$7,IF(G1056='SYS-BTWCodes'!$A$8,'SYS-BTWCodes'!$C$8,IF(G1056='SYS-BTWCodes'!$A$9,'SYS-BTWCodes'!$C$9,IF(G1056='SYS-BTWCodes'!$A$10,'SYS-BTWCodes'!$C$10,IF(G1056='SYS-BTWCodes'!$A$11,'SYS-BTWCodes'!$C$11,""))))))))</f>
        <v/>
      </c>
      <c r="I1056" s="4" t="str">
        <f t="shared" si="28"/>
        <v/>
      </c>
    </row>
    <row r="1057" spans="1:9">
      <c r="A1057" s="5" t="str">
        <f t="shared" si="27"/>
        <v/>
      </c>
      <c r="H1057" s="9" t="str">
        <f>IF(G1057='SYS-BTWCodes'!$A$4,'SYS-BTWCodes'!$C$4,IF(G1057='SYS-BTWCodes'!$A$5,'SYS-BTWCodes'!$C$5,IF(G1057='SYS-BTWCodes'!$A$6,'SYS-BTWCodes'!$C$6,IF(G1057='SYS-BTWCodes'!$A$7,'SYS-BTWCodes'!$C$7,IF(G1057='SYS-BTWCodes'!$A$8,'SYS-BTWCodes'!$C$8,IF(G1057='SYS-BTWCodes'!$A$9,'SYS-BTWCodes'!$C$9,IF(G1057='SYS-BTWCodes'!$A$10,'SYS-BTWCodes'!$C$10,IF(G1057='SYS-BTWCodes'!$A$11,'SYS-BTWCodes'!$C$11,""))))))))</f>
        <v/>
      </c>
      <c r="I1057" s="4" t="str">
        <f t="shared" si="28"/>
        <v/>
      </c>
    </row>
    <row r="1058" spans="1:9">
      <c r="A1058" s="5" t="str">
        <f t="shared" si="27"/>
        <v/>
      </c>
      <c r="H1058" s="9" t="str">
        <f>IF(G1058='SYS-BTWCodes'!$A$4,'SYS-BTWCodes'!$C$4,IF(G1058='SYS-BTWCodes'!$A$5,'SYS-BTWCodes'!$C$5,IF(G1058='SYS-BTWCodes'!$A$6,'SYS-BTWCodes'!$C$6,IF(G1058='SYS-BTWCodes'!$A$7,'SYS-BTWCodes'!$C$7,IF(G1058='SYS-BTWCodes'!$A$8,'SYS-BTWCodes'!$C$8,IF(G1058='SYS-BTWCodes'!$A$9,'SYS-BTWCodes'!$C$9,IF(G1058='SYS-BTWCodes'!$A$10,'SYS-BTWCodes'!$C$10,IF(G1058='SYS-BTWCodes'!$A$11,'SYS-BTWCodes'!$C$11,""))))))))</f>
        <v/>
      </c>
      <c r="I1058" s="4" t="str">
        <f t="shared" si="28"/>
        <v/>
      </c>
    </row>
    <row r="1059" spans="1:9">
      <c r="A1059" s="5" t="str">
        <f t="shared" si="27"/>
        <v/>
      </c>
      <c r="H1059" s="9" t="str">
        <f>IF(G1059='SYS-BTWCodes'!$A$4,'SYS-BTWCodes'!$C$4,IF(G1059='SYS-BTWCodes'!$A$5,'SYS-BTWCodes'!$C$5,IF(G1059='SYS-BTWCodes'!$A$6,'SYS-BTWCodes'!$C$6,IF(G1059='SYS-BTWCodes'!$A$7,'SYS-BTWCodes'!$C$7,IF(G1059='SYS-BTWCodes'!$A$8,'SYS-BTWCodes'!$C$8,IF(G1059='SYS-BTWCodes'!$A$9,'SYS-BTWCodes'!$C$9,IF(G1059='SYS-BTWCodes'!$A$10,'SYS-BTWCodes'!$C$10,IF(G1059='SYS-BTWCodes'!$A$11,'SYS-BTWCodes'!$C$11,""))))))))</f>
        <v/>
      </c>
      <c r="I1059" s="4" t="str">
        <f t="shared" si="28"/>
        <v/>
      </c>
    </row>
    <row r="1060" spans="1:9">
      <c r="A1060" s="5" t="str">
        <f t="shared" si="27"/>
        <v/>
      </c>
      <c r="H1060" s="9" t="str">
        <f>IF(G1060='SYS-BTWCodes'!$A$4,'SYS-BTWCodes'!$C$4,IF(G1060='SYS-BTWCodes'!$A$5,'SYS-BTWCodes'!$C$5,IF(G1060='SYS-BTWCodes'!$A$6,'SYS-BTWCodes'!$C$6,IF(G1060='SYS-BTWCodes'!$A$7,'SYS-BTWCodes'!$C$7,IF(G1060='SYS-BTWCodes'!$A$8,'SYS-BTWCodes'!$C$8,IF(G1060='SYS-BTWCodes'!$A$9,'SYS-BTWCodes'!$C$9,IF(G1060='SYS-BTWCodes'!$A$10,'SYS-BTWCodes'!$C$10,IF(G1060='SYS-BTWCodes'!$A$11,'SYS-BTWCodes'!$C$11,""))))))))</f>
        <v/>
      </c>
      <c r="I1060" s="4" t="str">
        <f t="shared" si="28"/>
        <v/>
      </c>
    </row>
    <row r="1061" spans="1:9">
      <c r="A1061" s="5" t="str">
        <f t="shared" si="27"/>
        <v/>
      </c>
      <c r="H1061" s="9" t="str">
        <f>IF(G1061='SYS-BTWCodes'!$A$4,'SYS-BTWCodes'!$C$4,IF(G1061='SYS-BTWCodes'!$A$5,'SYS-BTWCodes'!$C$5,IF(G1061='SYS-BTWCodes'!$A$6,'SYS-BTWCodes'!$C$6,IF(G1061='SYS-BTWCodes'!$A$7,'SYS-BTWCodes'!$C$7,IF(G1061='SYS-BTWCodes'!$A$8,'SYS-BTWCodes'!$C$8,IF(G1061='SYS-BTWCodes'!$A$9,'SYS-BTWCodes'!$C$9,IF(G1061='SYS-BTWCodes'!$A$10,'SYS-BTWCodes'!$C$10,IF(G1061='SYS-BTWCodes'!$A$11,'SYS-BTWCodes'!$C$11,""))))))))</f>
        <v/>
      </c>
      <c r="I1061" s="4" t="str">
        <f t="shared" si="28"/>
        <v/>
      </c>
    </row>
    <row r="1062" spans="1:9">
      <c r="A1062" s="5" t="str">
        <f t="shared" si="27"/>
        <v/>
      </c>
      <c r="H1062" s="9" t="str">
        <f>IF(G1062='SYS-BTWCodes'!$A$4,'SYS-BTWCodes'!$C$4,IF(G1062='SYS-BTWCodes'!$A$5,'SYS-BTWCodes'!$C$5,IF(G1062='SYS-BTWCodes'!$A$6,'SYS-BTWCodes'!$C$6,IF(G1062='SYS-BTWCodes'!$A$7,'SYS-BTWCodes'!$C$7,IF(G1062='SYS-BTWCodes'!$A$8,'SYS-BTWCodes'!$C$8,IF(G1062='SYS-BTWCodes'!$A$9,'SYS-BTWCodes'!$C$9,IF(G1062='SYS-BTWCodes'!$A$10,'SYS-BTWCodes'!$C$10,IF(G1062='SYS-BTWCodes'!$A$11,'SYS-BTWCodes'!$C$11,""))))))))</f>
        <v/>
      </c>
      <c r="I1062" s="4" t="str">
        <f t="shared" si="28"/>
        <v/>
      </c>
    </row>
    <row r="1063" spans="1:9">
      <c r="A1063" s="5" t="str">
        <f t="shared" si="27"/>
        <v/>
      </c>
      <c r="H1063" s="9" t="str">
        <f>IF(G1063='SYS-BTWCodes'!$A$4,'SYS-BTWCodes'!$C$4,IF(G1063='SYS-BTWCodes'!$A$5,'SYS-BTWCodes'!$C$5,IF(G1063='SYS-BTWCodes'!$A$6,'SYS-BTWCodes'!$C$6,IF(G1063='SYS-BTWCodes'!$A$7,'SYS-BTWCodes'!$C$7,IF(G1063='SYS-BTWCodes'!$A$8,'SYS-BTWCodes'!$C$8,IF(G1063='SYS-BTWCodes'!$A$9,'SYS-BTWCodes'!$C$9,IF(G1063='SYS-BTWCodes'!$A$10,'SYS-BTWCodes'!$C$10,IF(G1063='SYS-BTWCodes'!$A$11,'SYS-BTWCodes'!$C$11,""))))))))</f>
        <v/>
      </c>
      <c r="I1063" s="4" t="str">
        <f t="shared" si="28"/>
        <v/>
      </c>
    </row>
    <row r="1064" spans="1:9">
      <c r="A1064" s="5" t="str">
        <f t="shared" si="27"/>
        <v/>
      </c>
      <c r="H1064" s="9" t="str">
        <f>IF(G1064='SYS-BTWCodes'!$A$4,'SYS-BTWCodes'!$C$4,IF(G1064='SYS-BTWCodes'!$A$5,'SYS-BTWCodes'!$C$5,IF(G1064='SYS-BTWCodes'!$A$6,'SYS-BTWCodes'!$C$6,IF(G1064='SYS-BTWCodes'!$A$7,'SYS-BTWCodes'!$C$7,IF(G1064='SYS-BTWCodes'!$A$8,'SYS-BTWCodes'!$C$8,IF(G1064='SYS-BTWCodes'!$A$9,'SYS-BTWCodes'!$C$9,IF(G1064='SYS-BTWCodes'!$A$10,'SYS-BTWCodes'!$C$10,IF(G1064='SYS-BTWCodes'!$A$11,'SYS-BTWCodes'!$C$11,""))))))))</f>
        <v/>
      </c>
      <c r="I1064" s="4" t="str">
        <f t="shared" si="28"/>
        <v/>
      </c>
    </row>
    <row r="1065" spans="1:9">
      <c r="A1065" s="5" t="str">
        <f t="shared" si="27"/>
        <v/>
      </c>
      <c r="H1065" s="9" t="str">
        <f>IF(G1065='SYS-BTWCodes'!$A$4,'SYS-BTWCodes'!$C$4,IF(G1065='SYS-BTWCodes'!$A$5,'SYS-BTWCodes'!$C$5,IF(G1065='SYS-BTWCodes'!$A$6,'SYS-BTWCodes'!$C$6,IF(G1065='SYS-BTWCodes'!$A$7,'SYS-BTWCodes'!$C$7,IF(G1065='SYS-BTWCodes'!$A$8,'SYS-BTWCodes'!$C$8,IF(G1065='SYS-BTWCodes'!$A$9,'SYS-BTWCodes'!$C$9,IF(G1065='SYS-BTWCodes'!$A$10,'SYS-BTWCodes'!$C$10,IF(G1065='SYS-BTWCodes'!$A$11,'SYS-BTWCodes'!$C$11,""))))))))</f>
        <v/>
      </c>
      <c r="I1065" s="4" t="str">
        <f t="shared" si="28"/>
        <v/>
      </c>
    </row>
    <row r="1066" spans="1:9">
      <c r="A1066" s="5" t="str">
        <f t="shared" ref="A1066:A1129" si="29">IF(B1066="","",IF(A1065="Nr",1,A1065+1))</f>
        <v/>
      </c>
      <c r="H1066" s="9" t="str">
        <f>IF(G1066='SYS-BTWCodes'!$A$4,'SYS-BTWCodes'!$C$4,IF(G1066='SYS-BTWCodes'!$A$5,'SYS-BTWCodes'!$C$5,IF(G1066='SYS-BTWCodes'!$A$6,'SYS-BTWCodes'!$C$6,IF(G1066='SYS-BTWCodes'!$A$7,'SYS-BTWCodes'!$C$7,IF(G1066='SYS-BTWCodes'!$A$8,'SYS-BTWCodes'!$C$8,IF(G1066='SYS-BTWCodes'!$A$9,'SYS-BTWCodes'!$C$9,IF(G1066='SYS-BTWCodes'!$A$10,'SYS-BTWCodes'!$C$10,IF(G1066='SYS-BTWCodes'!$A$11,'SYS-BTWCodes'!$C$11,""))))))))</f>
        <v/>
      </c>
      <c r="I1066" s="4" t="str">
        <f t="shared" si="28"/>
        <v/>
      </c>
    </row>
    <row r="1067" spans="1:9">
      <c r="A1067" s="5" t="str">
        <f t="shared" si="29"/>
        <v/>
      </c>
      <c r="H1067" s="9" t="str">
        <f>IF(G1067='SYS-BTWCodes'!$A$4,'SYS-BTWCodes'!$C$4,IF(G1067='SYS-BTWCodes'!$A$5,'SYS-BTWCodes'!$C$5,IF(G1067='SYS-BTWCodes'!$A$6,'SYS-BTWCodes'!$C$6,IF(G1067='SYS-BTWCodes'!$A$7,'SYS-BTWCodes'!$C$7,IF(G1067='SYS-BTWCodes'!$A$8,'SYS-BTWCodes'!$C$8,IF(G1067='SYS-BTWCodes'!$A$9,'SYS-BTWCodes'!$C$9,IF(G1067='SYS-BTWCodes'!$A$10,'SYS-BTWCodes'!$C$10,IF(G1067='SYS-BTWCodes'!$A$11,'SYS-BTWCodes'!$C$11,""))))))))</f>
        <v/>
      </c>
      <c r="I1067" s="4" t="str">
        <f t="shared" si="28"/>
        <v/>
      </c>
    </row>
    <row r="1068" spans="1:9">
      <c r="A1068" s="5" t="str">
        <f t="shared" si="29"/>
        <v/>
      </c>
      <c r="H1068" s="9" t="str">
        <f>IF(G1068='SYS-BTWCodes'!$A$4,'SYS-BTWCodes'!$C$4,IF(G1068='SYS-BTWCodes'!$A$5,'SYS-BTWCodes'!$C$5,IF(G1068='SYS-BTWCodes'!$A$6,'SYS-BTWCodes'!$C$6,IF(G1068='SYS-BTWCodes'!$A$7,'SYS-BTWCodes'!$C$7,IF(G1068='SYS-BTWCodes'!$A$8,'SYS-BTWCodes'!$C$8,IF(G1068='SYS-BTWCodes'!$A$9,'SYS-BTWCodes'!$C$9,IF(G1068='SYS-BTWCodes'!$A$10,'SYS-BTWCodes'!$C$10,IF(G1068='SYS-BTWCodes'!$A$11,'SYS-BTWCodes'!$C$11,""))))))))</f>
        <v/>
      </c>
      <c r="I1068" s="4" t="str">
        <f t="shared" si="28"/>
        <v/>
      </c>
    </row>
    <row r="1069" spans="1:9">
      <c r="A1069" s="5" t="str">
        <f t="shared" si="29"/>
        <v/>
      </c>
      <c r="H1069" s="9" t="str">
        <f>IF(G1069='SYS-BTWCodes'!$A$4,'SYS-BTWCodes'!$C$4,IF(G1069='SYS-BTWCodes'!$A$5,'SYS-BTWCodes'!$C$5,IF(G1069='SYS-BTWCodes'!$A$6,'SYS-BTWCodes'!$C$6,IF(G1069='SYS-BTWCodes'!$A$7,'SYS-BTWCodes'!$C$7,IF(G1069='SYS-BTWCodes'!$A$8,'SYS-BTWCodes'!$C$8,IF(G1069='SYS-BTWCodes'!$A$9,'SYS-BTWCodes'!$C$9,IF(G1069='SYS-BTWCodes'!$A$10,'SYS-BTWCodes'!$C$10,IF(G1069='SYS-BTWCodes'!$A$11,'SYS-BTWCodes'!$C$11,""))))))))</f>
        <v/>
      </c>
      <c r="I1069" s="4" t="str">
        <f t="shared" si="28"/>
        <v/>
      </c>
    </row>
    <row r="1070" spans="1:9">
      <c r="A1070" s="5" t="str">
        <f t="shared" si="29"/>
        <v/>
      </c>
      <c r="H1070" s="9" t="str">
        <f>IF(G1070='SYS-BTWCodes'!$A$4,'SYS-BTWCodes'!$C$4,IF(G1070='SYS-BTWCodes'!$A$5,'SYS-BTWCodes'!$C$5,IF(G1070='SYS-BTWCodes'!$A$6,'SYS-BTWCodes'!$C$6,IF(G1070='SYS-BTWCodes'!$A$7,'SYS-BTWCodes'!$C$7,IF(G1070='SYS-BTWCodes'!$A$8,'SYS-BTWCodes'!$C$8,IF(G1070='SYS-BTWCodes'!$A$9,'SYS-BTWCodes'!$C$9,IF(G1070='SYS-BTWCodes'!$A$10,'SYS-BTWCodes'!$C$10,IF(G1070='SYS-BTWCodes'!$A$11,'SYS-BTWCodes'!$C$11,""))))))))</f>
        <v/>
      </c>
      <c r="I1070" s="4" t="str">
        <f t="shared" si="28"/>
        <v/>
      </c>
    </row>
    <row r="1071" spans="1:9">
      <c r="A1071" s="5" t="str">
        <f t="shared" si="29"/>
        <v/>
      </c>
      <c r="H1071" s="9" t="str">
        <f>IF(G1071='SYS-BTWCodes'!$A$4,'SYS-BTWCodes'!$C$4,IF(G1071='SYS-BTWCodes'!$A$5,'SYS-BTWCodes'!$C$5,IF(G1071='SYS-BTWCodes'!$A$6,'SYS-BTWCodes'!$C$6,IF(G1071='SYS-BTWCodes'!$A$7,'SYS-BTWCodes'!$C$7,IF(G1071='SYS-BTWCodes'!$A$8,'SYS-BTWCodes'!$C$8,IF(G1071='SYS-BTWCodes'!$A$9,'SYS-BTWCodes'!$C$9,IF(G1071='SYS-BTWCodes'!$A$10,'SYS-BTWCodes'!$C$10,IF(G1071='SYS-BTWCodes'!$A$11,'SYS-BTWCodes'!$C$11,""))))))))</f>
        <v/>
      </c>
      <c r="I1071" s="4" t="str">
        <f t="shared" si="28"/>
        <v/>
      </c>
    </row>
    <row r="1072" spans="1:9">
      <c r="A1072" s="5" t="str">
        <f t="shared" si="29"/>
        <v/>
      </c>
      <c r="H1072" s="9" t="str">
        <f>IF(G1072='SYS-BTWCodes'!$A$4,'SYS-BTWCodes'!$C$4,IF(G1072='SYS-BTWCodes'!$A$5,'SYS-BTWCodes'!$C$5,IF(G1072='SYS-BTWCodes'!$A$6,'SYS-BTWCodes'!$C$6,IF(G1072='SYS-BTWCodes'!$A$7,'SYS-BTWCodes'!$C$7,IF(G1072='SYS-BTWCodes'!$A$8,'SYS-BTWCodes'!$C$8,IF(G1072='SYS-BTWCodes'!$A$9,'SYS-BTWCodes'!$C$9,IF(G1072='SYS-BTWCodes'!$A$10,'SYS-BTWCodes'!$C$10,IF(G1072='SYS-BTWCodes'!$A$11,'SYS-BTWCodes'!$C$11,""))))))))</f>
        <v/>
      </c>
      <c r="I1072" s="4" t="str">
        <f t="shared" si="28"/>
        <v/>
      </c>
    </row>
    <row r="1073" spans="1:9">
      <c r="A1073" s="5" t="str">
        <f t="shared" si="29"/>
        <v/>
      </c>
      <c r="H1073" s="9" t="str">
        <f>IF(G1073='SYS-BTWCodes'!$A$4,'SYS-BTWCodes'!$C$4,IF(G1073='SYS-BTWCodes'!$A$5,'SYS-BTWCodes'!$C$5,IF(G1073='SYS-BTWCodes'!$A$6,'SYS-BTWCodes'!$C$6,IF(G1073='SYS-BTWCodes'!$A$7,'SYS-BTWCodes'!$C$7,IF(G1073='SYS-BTWCodes'!$A$8,'SYS-BTWCodes'!$C$8,IF(G1073='SYS-BTWCodes'!$A$9,'SYS-BTWCodes'!$C$9,IF(G1073='SYS-BTWCodes'!$A$10,'SYS-BTWCodes'!$C$10,IF(G1073='SYS-BTWCodes'!$A$11,'SYS-BTWCodes'!$C$11,""))))))))</f>
        <v/>
      </c>
      <c r="I1073" s="4" t="str">
        <f t="shared" si="28"/>
        <v/>
      </c>
    </row>
    <row r="1074" spans="1:9">
      <c r="A1074" s="5" t="str">
        <f t="shared" si="29"/>
        <v/>
      </c>
      <c r="H1074" s="9" t="str">
        <f>IF(G1074='SYS-BTWCodes'!$A$4,'SYS-BTWCodes'!$C$4,IF(G1074='SYS-BTWCodes'!$A$5,'SYS-BTWCodes'!$C$5,IF(G1074='SYS-BTWCodes'!$A$6,'SYS-BTWCodes'!$C$6,IF(G1074='SYS-BTWCodes'!$A$7,'SYS-BTWCodes'!$C$7,IF(G1074='SYS-BTWCodes'!$A$8,'SYS-BTWCodes'!$C$8,IF(G1074='SYS-BTWCodes'!$A$9,'SYS-BTWCodes'!$C$9,IF(G1074='SYS-BTWCodes'!$A$10,'SYS-BTWCodes'!$C$10,IF(G1074='SYS-BTWCodes'!$A$11,'SYS-BTWCodes'!$C$11,""))))))))</f>
        <v/>
      </c>
      <c r="I1074" s="4" t="str">
        <f t="shared" si="28"/>
        <v/>
      </c>
    </row>
    <row r="1075" spans="1:9">
      <c r="A1075" s="5" t="str">
        <f t="shared" si="29"/>
        <v/>
      </c>
      <c r="H1075" s="9" t="str">
        <f>IF(G1075='SYS-BTWCodes'!$A$4,'SYS-BTWCodes'!$C$4,IF(G1075='SYS-BTWCodes'!$A$5,'SYS-BTWCodes'!$C$5,IF(G1075='SYS-BTWCodes'!$A$6,'SYS-BTWCodes'!$C$6,IF(G1075='SYS-BTWCodes'!$A$7,'SYS-BTWCodes'!$C$7,IF(G1075='SYS-BTWCodes'!$A$8,'SYS-BTWCodes'!$C$8,IF(G1075='SYS-BTWCodes'!$A$9,'SYS-BTWCodes'!$C$9,IF(G1075='SYS-BTWCodes'!$A$10,'SYS-BTWCodes'!$C$10,IF(G1075='SYS-BTWCodes'!$A$11,'SYS-BTWCodes'!$C$11,""))))))))</f>
        <v/>
      </c>
      <c r="I1075" s="4" t="str">
        <f t="shared" si="28"/>
        <v/>
      </c>
    </row>
    <row r="1076" spans="1:9">
      <c r="A1076" s="5" t="str">
        <f t="shared" si="29"/>
        <v/>
      </c>
      <c r="H1076" s="9" t="str">
        <f>IF(G1076='SYS-BTWCodes'!$A$4,'SYS-BTWCodes'!$C$4,IF(G1076='SYS-BTWCodes'!$A$5,'SYS-BTWCodes'!$C$5,IF(G1076='SYS-BTWCodes'!$A$6,'SYS-BTWCodes'!$C$6,IF(G1076='SYS-BTWCodes'!$A$7,'SYS-BTWCodes'!$C$7,IF(G1076='SYS-BTWCodes'!$A$8,'SYS-BTWCodes'!$C$8,IF(G1076='SYS-BTWCodes'!$A$9,'SYS-BTWCodes'!$C$9,IF(G1076='SYS-BTWCodes'!$A$10,'SYS-BTWCodes'!$C$10,IF(G1076='SYS-BTWCodes'!$A$11,'SYS-BTWCodes'!$C$11,""))))))))</f>
        <v/>
      </c>
      <c r="I1076" s="4" t="str">
        <f t="shared" si="28"/>
        <v/>
      </c>
    </row>
    <row r="1077" spans="1:9">
      <c r="A1077" s="5" t="str">
        <f t="shared" si="29"/>
        <v/>
      </c>
      <c r="H1077" s="9" t="str">
        <f>IF(G1077='SYS-BTWCodes'!$A$4,'SYS-BTWCodes'!$C$4,IF(G1077='SYS-BTWCodes'!$A$5,'SYS-BTWCodes'!$C$5,IF(G1077='SYS-BTWCodes'!$A$6,'SYS-BTWCodes'!$C$6,IF(G1077='SYS-BTWCodes'!$A$7,'SYS-BTWCodes'!$C$7,IF(G1077='SYS-BTWCodes'!$A$8,'SYS-BTWCodes'!$C$8,IF(G1077='SYS-BTWCodes'!$A$9,'SYS-BTWCodes'!$C$9,IF(G1077='SYS-BTWCodes'!$A$10,'SYS-BTWCodes'!$C$10,IF(G1077='SYS-BTWCodes'!$A$11,'SYS-BTWCodes'!$C$11,""))))))))</f>
        <v/>
      </c>
      <c r="I1077" s="4" t="str">
        <f t="shared" si="28"/>
        <v/>
      </c>
    </row>
    <row r="1078" spans="1:9">
      <c r="A1078" s="5" t="str">
        <f t="shared" si="29"/>
        <v/>
      </c>
      <c r="H1078" s="9" t="str">
        <f>IF(G1078='SYS-BTWCodes'!$A$4,'SYS-BTWCodes'!$C$4,IF(G1078='SYS-BTWCodes'!$A$5,'SYS-BTWCodes'!$C$5,IF(G1078='SYS-BTWCodes'!$A$6,'SYS-BTWCodes'!$C$6,IF(G1078='SYS-BTWCodes'!$A$7,'SYS-BTWCodes'!$C$7,IF(G1078='SYS-BTWCodes'!$A$8,'SYS-BTWCodes'!$C$8,IF(G1078='SYS-BTWCodes'!$A$9,'SYS-BTWCodes'!$C$9,IF(G1078='SYS-BTWCodes'!$A$10,'SYS-BTWCodes'!$C$10,IF(G1078='SYS-BTWCodes'!$A$11,'SYS-BTWCodes'!$C$11,""))))))))</f>
        <v/>
      </c>
      <c r="I1078" s="4" t="str">
        <f t="shared" si="28"/>
        <v/>
      </c>
    </row>
    <row r="1079" spans="1:9">
      <c r="A1079" s="5" t="str">
        <f t="shared" si="29"/>
        <v/>
      </c>
      <c r="H1079" s="9" t="str">
        <f>IF(G1079='SYS-BTWCodes'!$A$4,'SYS-BTWCodes'!$C$4,IF(G1079='SYS-BTWCodes'!$A$5,'SYS-BTWCodes'!$C$5,IF(G1079='SYS-BTWCodes'!$A$6,'SYS-BTWCodes'!$C$6,IF(G1079='SYS-BTWCodes'!$A$7,'SYS-BTWCodes'!$C$7,IF(G1079='SYS-BTWCodes'!$A$8,'SYS-BTWCodes'!$C$8,IF(G1079='SYS-BTWCodes'!$A$9,'SYS-BTWCodes'!$C$9,IF(G1079='SYS-BTWCodes'!$A$10,'SYS-BTWCodes'!$C$10,IF(G1079='SYS-BTWCodes'!$A$11,'SYS-BTWCodes'!$C$11,""))))))))</f>
        <v/>
      </c>
      <c r="I1079" s="4" t="str">
        <f t="shared" si="28"/>
        <v/>
      </c>
    </row>
    <row r="1080" spans="1:9">
      <c r="A1080" s="5" t="str">
        <f t="shared" si="29"/>
        <v/>
      </c>
      <c r="H1080" s="9" t="str">
        <f>IF(G1080='SYS-BTWCodes'!$A$4,'SYS-BTWCodes'!$C$4,IF(G1080='SYS-BTWCodes'!$A$5,'SYS-BTWCodes'!$C$5,IF(G1080='SYS-BTWCodes'!$A$6,'SYS-BTWCodes'!$C$6,IF(G1080='SYS-BTWCodes'!$A$7,'SYS-BTWCodes'!$C$7,IF(G1080='SYS-BTWCodes'!$A$8,'SYS-BTWCodes'!$C$8,IF(G1080='SYS-BTWCodes'!$A$9,'SYS-BTWCodes'!$C$9,IF(G1080='SYS-BTWCodes'!$A$10,'SYS-BTWCodes'!$C$10,IF(G1080='SYS-BTWCodes'!$A$11,'SYS-BTWCodes'!$C$11,""))))))))</f>
        <v/>
      </c>
      <c r="I1080" s="4" t="str">
        <f t="shared" si="28"/>
        <v/>
      </c>
    </row>
    <row r="1081" spans="1:9">
      <c r="A1081" s="5" t="str">
        <f t="shared" si="29"/>
        <v/>
      </c>
      <c r="H1081" s="9" t="str">
        <f>IF(G1081='SYS-BTWCodes'!$A$4,'SYS-BTWCodes'!$C$4,IF(G1081='SYS-BTWCodes'!$A$5,'SYS-BTWCodes'!$C$5,IF(G1081='SYS-BTWCodes'!$A$6,'SYS-BTWCodes'!$C$6,IF(G1081='SYS-BTWCodes'!$A$7,'SYS-BTWCodes'!$C$7,IF(G1081='SYS-BTWCodes'!$A$8,'SYS-BTWCodes'!$C$8,IF(G1081='SYS-BTWCodes'!$A$9,'SYS-BTWCodes'!$C$9,IF(G1081='SYS-BTWCodes'!$A$10,'SYS-BTWCodes'!$C$10,IF(G1081='SYS-BTWCodes'!$A$11,'SYS-BTWCodes'!$C$11,""))))))))</f>
        <v/>
      </c>
      <c r="I1081" s="4" t="str">
        <f t="shared" si="28"/>
        <v/>
      </c>
    </row>
    <row r="1082" spans="1:9">
      <c r="A1082" s="5" t="str">
        <f t="shared" si="29"/>
        <v/>
      </c>
      <c r="H1082" s="9" t="str">
        <f>IF(G1082='SYS-BTWCodes'!$A$4,'SYS-BTWCodes'!$C$4,IF(G1082='SYS-BTWCodes'!$A$5,'SYS-BTWCodes'!$C$5,IF(G1082='SYS-BTWCodes'!$A$6,'SYS-BTWCodes'!$C$6,IF(G1082='SYS-BTWCodes'!$A$7,'SYS-BTWCodes'!$C$7,IF(G1082='SYS-BTWCodes'!$A$8,'SYS-BTWCodes'!$C$8,IF(G1082='SYS-BTWCodes'!$A$9,'SYS-BTWCodes'!$C$9,IF(G1082='SYS-BTWCodes'!$A$10,'SYS-BTWCodes'!$C$10,IF(G1082='SYS-BTWCodes'!$A$11,'SYS-BTWCodes'!$C$11,""))))))))</f>
        <v/>
      </c>
      <c r="I1082" s="4" t="str">
        <f t="shared" si="28"/>
        <v/>
      </c>
    </row>
    <row r="1083" spans="1:9">
      <c r="A1083" s="5" t="str">
        <f t="shared" si="29"/>
        <v/>
      </c>
      <c r="H1083" s="9" t="str">
        <f>IF(G1083='SYS-BTWCodes'!$A$4,'SYS-BTWCodes'!$C$4,IF(G1083='SYS-BTWCodes'!$A$5,'SYS-BTWCodes'!$C$5,IF(G1083='SYS-BTWCodes'!$A$6,'SYS-BTWCodes'!$C$6,IF(G1083='SYS-BTWCodes'!$A$7,'SYS-BTWCodes'!$C$7,IF(G1083='SYS-BTWCodes'!$A$8,'SYS-BTWCodes'!$C$8,IF(G1083='SYS-BTWCodes'!$A$9,'SYS-BTWCodes'!$C$9,IF(G1083='SYS-BTWCodes'!$A$10,'SYS-BTWCodes'!$C$10,IF(G1083='SYS-BTWCodes'!$A$11,'SYS-BTWCodes'!$C$11,""))))))))</f>
        <v/>
      </c>
      <c r="I1083" s="4" t="str">
        <f t="shared" si="28"/>
        <v/>
      </c>
    </row>
    <row r="1084" spans="1:9">
      <c r="A1084" s="5" t="str">
        <f t="shared" si="29"/>
        <v/>
      </c>
      <c r="H1084" s="9" t="str">
        <f>IF(G1084='SYS-BTWCodes'!$A$4,'SYS-BTWCodes'!$C$4,IF(G1084='SYS-BTWCodes'!$A$5,'SYS-BTWCodes'!$C$5,IF(G1084='SYS-BTWCodes'!$A$6,'SYS-BTWCodes'!$C$6,IF(G1084='SYS-BTWCodes'!$A$7,'SYS-BTWCodes'!$C$7,IF(G1084='SYS-BTWCodes'!$A$8,'SYS-BTWCodes'!$C$8,IF(G1084='SYS-BTWCodes'!$A$9,'SYS-BTWCodes'!$C$9,IF(G1084='SYS-BTWCodes'!$A$10,'SYS-BTWCodes'!$C$10,IF(G1084='SYS-BTWCodes'!$A$11,'SYS-BTWCodes'!$C$11,""))))))))</f>
        <v/>
      </c>
      <c r="I1084" s="4" t="str">
        <f t="shared" si="28"/>
        <v/>
      </c>
    </row>
    <row r="1085" spans="1:9">
      <c r="A1085" s="5" t="str">
        <f t="shared" si="29"/>
        <v/>
      </c>
      <c r="H1085" s="9" t="str">
        <f>IF(G1085='SYS-BTWCodes'!$A$4,'SYS-BTWCodes'!$C$4,IF(G1085='SYS-BTWCodes'!$A$5,'SYS-BTWCodes'!$C$5,IF(G1085='SYS-BTWCodes'!$A$6,'SYS-BTWCodes'!$C$6,IF(G1085='SYS-BTWCodes'!$A$7,'SYS-BTWCodes'!$C$7,IF(G1085='SYS-BTWCodes'!$A$8,'SYS-BTWCodes'!$C$8,IF(G1085='SYS-BTWCodes'!$A$9,'SYS-BTWCodes'!$C$9,IF(G1085='SYS-BTWCodes'!$A$10,'SYS-BTWCodes'!$C$10,IF(G1085='SYS-BTWCodes'!$A$11,'SYS-BTWCodes'!$C$11,""))))))))</f>
        <v/>
      </c>
      <c r="I1085" s="4" t="str">
        <f t="shared" si="28"/>
        <v/>
      </c>
    </row>
    <row r="1086" spans="1:9">
      <c r="A1086" s="5" t="str">
        <f t="shared" si="29"/>
        <v/>
      </c>
      <c r="H1086" s="9" t="str">
        <f>IF(G1086='SYS-BTWCodes'!$A$4,'SYS-BTWCodes'!$C$4,IF(G1086='SYS-BTWCodes'!$A$5,'SYS-BTWCodes'!$C$5,IF(G1086='SYS-BTWCodes'!$A$6,'SYS-BTWCodes'!$C$6,IF(G1086='SYS-BTWCodes'!$A$7,'SYS-BTWCodes'!$C$7,IF(G1086='SYS-BTWCodes'!$A$8,'SYS-BTWCodes'!$C$8,IF(G1086='SYS-BTWCodes'!$A$9,'SYS-BTWCodes'!$C$9,IF(G1086='SYS-BTWCodes'!$A$10,'SYS-BTWCodes'!$C$10,IF(G1086='SYS-BTWCodes'!$A$11,'SYS-BTWCodes'!$C$11,""))))))))</f>
        <v/>
      </c>
      <c r="I1086" s="4" t="str">
        <f t="shared" si="28"/>
        <v/>
      </c>
    </row>
    <row r="1087" spans="1:9">
      <c r="A1087" s="5" t="str">
        <f t="shared" si="29"/>
        <v/>
      </c>
      <c r="H1087" s="9" t="str">
        <f>IF(G1087='SYS-BTWCodes'!$A$4,'SYS-BTWCodes'!$C$4,IF(G1087='SYS-BTWCodes'!$A$5,'SYS-BTWCodes'!$C$5,IF(G1087='SYS-BTWCodes'!$A$6,'SYS-BTWCodes'!$C$6,IF(G1087='SYS-BTWCodes'!$A$7,'SYS-BTWCodes'!$C$7,IF(G1087='SYS-BTWCodes'!$A$8,'SYS-BTWCodes'!$C$8,IF(G1087='SYS-BTWCodes'!$A$9,'SYS-BTWCodes'!$C$9,IF(G1087='SYS-BTWCodes'!$A$10,'SYS-BTWCodes'!$C$10,IF(G1087='SYS-BTWCodes'!$A$11,'SYS-BTWCodes'!$C$11,""))))))))</f>
        <v/>
      </c>
      <c r="I1087" s="4" t="str">
        <f t="shared" si="28"/>
        <v/>
      </c>
    </row>
    <row r="1088" spans="1:9">
      <c r="A1088" s="5" t="str">
        <f t="shared" si="29"/>
        <v/>
      </c>
      <c r="H1088" s="9" t="str">
        <f>IF(G1088='SYS-BTWCodes'!$A$4,'SYS-BTWCodes'!$C$4,IF(G1088='SYS-BTWCodes'!$A$5,'SYS-BTWCodes'!$C$5,IF(G1088='SYS-BTWCodes'!$A$6,'SYS-BTWCodes'!$C$6,IF(G1088='SYS-BTWCodes'!$A$7,'SYS-BTWCodes'!$C$7,IF(G1088='SYS-BTWCodes'!$A$8,'SYS-BTWCodes'!$C$8,IF(G1088='SYS-BTWCodes'!$A$9,'SYS-BTWCodes'!$C$9,IF(G1088='SYS-BTWCodes'!$A$10,'SYS-BTWCodes'!$C$10,IF(G1088='SYS-BTWCodes'!$A$11,'SYS-BTWCodes'!$C$11,""))))))))</f>
        <v/>
      </c>
      <c r="I1088" s="4" t="str">
        <f t="shared" ref="I1088:I1151" si="30">IF(H1088="","",ROUND((F1088*(H1088/100)),2))</f>
        <v/>
      </c>
    </row>
    <row r="1089" spans="1:9">
      <c r="A1089" s="5" t="str">
        <f t="shared" si="29"/>
        <v/>
      </c>
      <c r="H1089" s="9" t="str">
        <f>IF(G1089='SYS-BTWCodes'!$A$4,'SYS-BTWCodes'!$C$4,IF(G1089='SYS-BTWCodes'!$A$5,'SYS-BTWCodes'!$C$5,IF(G1089='SYS-BTWCodes'!$A$6,'SYS-BTWCodes'!$C$6,IF(G1089='SYS-BTWCodes'!$A$7,'SYS-BTWCodes'!$C$7,IF(G1089='SYS-BTWCodes'!$A$8,'SYS-BTWCodes'!$C$8,IF(G1089='SYS-BTWCodes'!$A$9,'SYS-BTWCodes'!$C$9,IF(G1089='SYS-BTWCodes'!$A$10,'SYS-BTWCodes'!$C$10,IF(G1089='SYS-BTWCodes'!$A$11,'SYS-BTWCodes'!$C$11,""))))))))</f>
        <v/>
      </c>
      <c r="I1089" s="4" t="str">
        <f t="shared" si="30"/>
        <v/>
      </c>
    </row>
    <row r="1090" spans="1:9">
      <c r="A1090" s="5" t="str">
        <f t="shared" si="29"/>
        <v/>
      </c>
      <c r="H1090" s="9" t="str">
        <f>IF(G1090='SYS-BTWCodes'!$A$4,'SYS-BTWCodes'!$C$4,IF(G1090='SYS-BTWCodes'!$A$5,'SYS-BTWCodes'!$C$5,IF(G1090='SYS-BTWCodes'!$A$6,'SYS-BTWCodes'!$C$6,IF(G1090='SYS-BTWCodes'!$A$7,'SYS-BTWCodes'!$C$7,IF(G1090='SYS-BTWCodes'!$A$8,'SYS-BTWCodes'!$C$8,IF(G1090='SYS-BTWCodes'!$A$9,'SYS-BTWCodes'!$C$9,IF(G1090='SYS-BTWCodes'!$A$10,'SYS-BTWCodes'!$C$10,IF(G1090='SYS-BTWCodes'!$A$11,'SYS-BTWCodes'!$C$11,""))))))))</f>
        <v/>
      </c>
      <c r="I1090" s="4" t="str">
        <f t="shared" si="30"/>
        <v/>
      </c>
    </row>
    <row r="1091" spans="1:9">
      <c r="A1091" s="5" t="str">
        <f t="shared" si="29"/>
        <v/>
      </c>
      <c r="H1091" s="9" t="str">
        <f>IF(G1091='SYS-BTWCodes'!$A$4,'SYS-BTWCodes'!$C$4,IF(G1091='SYS-BTWCodes'!$A$5,'SYS-BTWCodes'!$C$5,IF(G1091='SYS-BTWCodes'!$A$6,'SYS-BTWCodes'!$C$6,IF(G1091='SYS-BTWCodes'!$A$7,'SYS-BTWCodes'!$C$7,IF(G1091='SYS-BTWCodes'!$A$8,'SYS-BTWCodes'!$C$8,IF(G1091='SYS-BTWCodes'!$A$9,'SYS-BTWCodes'!$C$9,IF(G1091='SYS-BTWCodes'!$A$10,'SYS-BTWCodes'!$C$10,IF(G1091='SYS-BTWCodes'!$A$11,'SYS-BTWCodes'!$C$11,""))))))))</f>
        <v/>
      </c>
      <c r="I1091" s="4" t="str">
        <f t="shared" si="30"/>
        <v/>
      </c>
    </row>
    <row r="1092" spans="1:9">
      <c r="A1092" s="5" t="str">
        <f t="shared" si="29"/>
        <v/>
      </c>
      <c r="H1092" s="9" t="str">
        <f>IF(G1092='SYS-BTWCodes'!$A$4,'SYS-BTWCodes'!$C$4,IF(G1092='SYS-BTWCodes'!$A$5,'SYS-BTWCodes'!$C$5,IF(G1092='SYS-BTWCodes'!$A$6,'SYS-BTWCodes'!$C$6,IF(G1092='SYS-BTWCodes'!$A$7,'SYS-BTWCodes'!$C$7,IF(G1092='SYS-BTWCodes'!$A$8,'SYS-BTWCodes'!$C$8,IF(G1092='SYS-BTWCodes'!$A$9,'SYS-BTWCodes'!$C$9,IF(G1092='SYS-BTWCodes'!$A$10,'SYS-BTWCodes'!$C$10,IF(G1092='SYS-BTWCodes'!$A$11,'SYS-BTWCodes'!$C$11,""))))))))</f>
        <v/>
      </c>
      <c r="I1092" s="4" t="str">
        <f t="shared" si="30"/>
        <v/>
      </c>
    </row>
    <row r="1093" spans="1:9">
      <c r="A1093" s="5" t="str">
        <f t="shared" si="29"/>
        <v/>
      </c>
      <c r="H1093" s="9" t="str">
        <f>IF(G1093='SYS-BTWCodes'!$A$4,'SYS-BTWCodes'!$C$4,IF(G1093='SYS-BTWCodes'!$A$5,'SYS-BTWCodes'!$C$5,IF(G1093='SYS-BTWCodes'!$A$6,'SYS-BTWCodes'!$C$6,IF(G1093='SYS-BTWCodes'!$A$7,'SYS-BTWCodes'!$C$7,IF(G1093='SYS-BTWCodes'!$A$8,'SYS-BTWCodes'!$C$8,IF(G1093='SYS-BTWCodes'!$A$9,'SYS-BTWCodes'!$C$9,IF(G1093='SYS-BTWCodes'!$A$10,'SYS-BTWCodes'!$C$10,IF(G1093='SYS-BTWCodes'!$A$11,'SYS-BTWCodes'!$C$11,""))))))))</f>
        <v/>
      </c>
      <c r="I1093" s="4" t="str">
        <f t="shared" si="30"/>
        <v/>
      </c>
    </row>
    <row r="1094" spans="1:9">
      <c r="A1094" s="5" t="str">
        <f t="shared" si="29"/>
        <v/>
      </c>
      <c r="H1094" s="9" t="str">
        <f>IF(G1094='SYS-BTWCodes'!$A$4,'SYS-BTWCodes'!$C$4,IF(G1094='SYS-BTWCodes'!$A$5,'SYS-BTWCodes'!$C$5,IF(G1094='SYS-BTWCodes'!$A$6,'SYS-BTWCodes'!$C$6,IF(G1094='SYS-BTWCodes'!$A$7,'SYS-BTWCodes'!$C$7,IF(G1094='SYS-BTWCodes'!$A$8,'SYS-BTWCodes'!$C$8,IF(G1094='SYS-BTWCodes'!$A$9,'SYS-BTWCodes'!$C$9,IF(G1094='SYS-BTWCodes'!$A$10,'SYS-BTWCodes'!$C$10,IF(G1094='SYS-BTWCodes'!$A$11,'SYS-BTWCodes'!$C$11,""))))))))</f>
        <v/>
      </c>
      <c r="I1094" s="4" t="str">
        <f t="shared" si="30"/>
        <v/>
      </c>
    </row>
    <row r="1095" spans="1:9">
      <c r="A1095" s="5" t="str">
        <f t="shared" si="29"/>
        <v/>
      </c>
      <c r="H1095" s="9" t="str">
        <f>IF(G1095='SYS-BTWCodes'!$A$4,'SYS-BTWCodes'!$C$4,IF(G1095='SYS-BTWCodes'!$A$5,'SYS-BTWCodes'!$C$5,IF(G1095='SYS-BTWCodes'!$A$6,'SYS-BTWCodes'!$C$6,IF(G1095='SYS-BTWCodes'!$A$7,'SYS-BTWCodes'!$C$7,IF(G1095='SYS-BTWCodes'!$A$8,'SYS-BTWCodes'!$C$8,IF(G1095='SYS-BTWCodes'!$A$9,'SYS-BTWCodes'!$C$9,IF(G1095='SYS-BTWCodes'!$A$10,'SYS-BTWCodes'!$C$10,IF(G1095='SYS-BTWCodes'!$A$11,'SYS-BTWCodes'!$C$11,""))))))))</f>
        <v/>
      </c>
      <c r="I1095" s="4" t="str">
        <f t="shared" si="30"/>
        <v/>
      </c>
    </row>
    <row r="1096" spans="1:9">
      <c r="A1096" s="5" t="str">
        <f t="shared" si="29"/>
        <v/>
      </c>
      <c r="H1096" s="9" t="str">
        <f>IF(G1096='SYS-BTWCodes'!$A$4,'SYS-BTWCodes'!$C$4,IF(G1096='SYS-BTWCodes'!$A$5,'SYS-BTWCodes'!$C$5,IF(G1096='SYS-BTWCodes'!$A$6,'SYS-BTWCodes'!$C$6,IF(G1096='SYS-BTWCodes'!$A$7,'SYS-BTWCodes'!$C$7,IF(G1096='SYS-BTWCodes'!$A$8,'SYS-BTWCodes'!$C$8,IF(G1096='SYS-BTWCodes'!$A$9,'SYS-BTWCodes'!$C$9,IF(G1096='SYS-BTWCodes'!$A$10,'SYS-BTWCodes'!$C$10,IF(G1096='SYS-BTWCodes'!$A$11,'SYS-BTWCodes'!$C$11,""))))))))</f>
        <v/>
      </c>
      <c r="I1096" s="4" t="str">
        <f t="shared" si="30"/>
        <v/>
      </c>
    </row>
    <row r="1097" spans="1:9">
      <c r="A1097" s="5" t="str">
        <f t="shared" si="29"/>
        <v/>
      </c>
      <c r="H1097" s="9" t="str">
        <f>IF(G1097='SYS-BTWCodes'!$A$4,'SYS-BTWCodes'!$C$4,IF(G1097='SYS-BTWCodes'!$A$5,'SYS-BTWCodes'!$C$5,IF(G1097='SYS-BTWCodes'!$A$6,'SYS-BTWCodes'!$C$6,IF(G1097='SYS-BTWCodes'!$A$7,'SYS-BTWCodes'!$C$7,IF(G1097='SYS-BTWCodes'!$A$8,'SYS-BTWCodes'!$C$8,IF(G1097='SYS-BTWCodes'!$A$9,'SYS-BTWCodes'!$C$9,IF(G1097='SYS-BTWCodes'!$A$10,'SYS-BTWCodes'!$C$10,IF(G1097='SYS-BTWCodes'!$A$11,'SYS-BTWCodes'!$C$11,""))))))))</f>
        <v/>
      </c>
      <c r="I1097" s="4" t="str">
        <f t="shared" si="30"/>
        <v/>
      </c>
    </row>
    <row r="1098" spans="1:9">
      <c r="A1098" s="5" t="str">
        <f t="shared" si="29"/>
        <v/>
      </c>
      <c r="H1098" s="9" t="str">
        <f>IF(G1098='SYS-BTWCodes'!$A$4,'SYS-BTWCodes'!$C$4,IF(G1098='SYS-BTWCodes'!$A$5,'SYS-BTWCodes'!$C$5,IF(G1098='SYS-BTWCodes'!$A$6,'SYS-BTWCodes'!$C$6,IF(G1098='SYS-BTWCodes'!$A$7,'SYS-BTWCodes'!$C$7,IF(G1098='SYS-BTWCodes'!$A$8,'SYS-BTWCodes'!$C$8,IF(G1098='SYS-BTWCodes'!$A$9,'SYS-BTWCodes'!$C$9,IF(G1098='SYS-BTWCodes'!$A$10,'SYS-BTWCodes'!$C$10,IF(G1098='SYS-BTWCodes'!$A$11,'SYS-BTWCodes'!$C$11,""))))))))</f>
        <v/>
      </c>
      <c r="I1098" s="4" t="str">
        <f t="shared" si="30"/>
        <v/>
      </c>
    </row>
    <row r="1099" spans="1:9">
      <c r="A1099" s="5" t="str">
        <f t="shared" si="29"/>
        <v/>
      </c>
      <c r="H1099" s="9" t="str">
        <f>IF(G1099='SYS-BTWCodes'!$A$4,'SYS-BTWCodes'!$C$4,IF(G1099='SYS-BTWCodes'!$A$5,'SYS-BTWCodes'!$C$5,IF(G1099='SYS-BTWCodes'!$A$6,'SYS-BTWCodes'!$C$6,IF(G1099='SYS-BTWCodes'!$A$7,'SYS-BTWCodes'!$C$7,IF(G1099='SYS-BTWCodes'!$A$8,'SYS-BTWCodes'!$C$8,IF(G1099='SYS-BTWCodes'!$A$9,'SYS-BTWCodes'!$C$9,IF(G1099='SYS-BTWCodes'!$A$10,'SYS-BTWCodes'!$C$10,IF(G1099='SYS-BTWCodes'!$A$11,'SYS-BTWCodes'!$C$11,""))))))))</f>
        <v/>
      </c>
      <c r="I1099" s="4" t="str">
        <f t="shared" si="30"/>
        <v/>
      </c>
    </row>
    <row r="1100" spans="1:9">
      <c r="A1100" s="5" t="str">
        <f t="shared" si="29"/>
        <v/>
      </c>
      <c r="H1100" s="9" t="str">
        <f>IF(G1100='SYS-BTWCodes'!$A$4,'SYS-BTWCodes'!$C$4,IF(G1100='SYS-BTWCodes'!$A$5,'SYS-BTWCodes'!$C$5,IF(G1100='SYS-BTWCodes'!$A$6,'SYS-BTWCodes'!$C$6,IF(G1100='SYS-BTWCodes'!$A$7,'SYS-BTWCodes'!$C$7,IF(G1100='SYS-BTWCodes'!$A$8,'SYS-BTWCodes'!$C$8,IF(G1100='SYS-BTWCodes'!$A$9,'SYS-BTWCodes'!$C$9,IF(G1100='SYS-BTWCodes'!$A$10,'SYS-BTWCodes'!$C$10,IF(G1100='SYS-BTWCodes'!$A$11,'SYS-BTWCodes'!$C$11,""))))))))</f>
        <v/>
      </c>
      <c r="I1100" s="4" t="str">
        <f t="shared" si="30"/>
        <v/>
      </c>
    </row>
    <row r="1101" spans="1:9">
      <c r="A1101" s="5" t="str">
        <f t="shared" si="29"/>
        <v/>
      </c>
      <c r="H1101" s="9" t="str">
        <f>IF(G1101='SYS-BTWCodes'!$A$4,'SYS-BTWCodes'!$C$4,IF(G1101='SYS-BTWCodes'!$A$5,'SYS-BTWCodes'!$C$5,IF(G1101='SYS-BTWCodes'!$A$6,'SYS-BTWCodes'!$C$6,IF(G1101='SYS-BTWCodes'!$A$7,'SYS-BTWCodes'!$C$7,IF(G1101='SYS-BTWCodes'!$A$8,'SYS-BTWCodes'!$C$8,IF(G1101='SYS-BTWCodes'!$A$9,'SYS-BTWCodes'!$C$9,IF(G1101='SYS-BTWCodes'!$A$10,'SYS-BTWCodes'!$C$10,IF(G1101='SYS-BTWCodes'!$A$11,'SYS-BTWCodes'!$C$11,""))))))))</f>
        <v/>
      </c>
      <c r="I1101" s="4" t="str">
        <f t="shared" si="30"/>
        <v/>
      </c>
    </row>
    <row r="1102" spans="1:9">
      <c r="A1102" s="5" t="str">
        <f t="shared" si="29"/>
        <v/>
      </c>
      <c r="H1102" s="9" t="str">
        <f>IF(G1102='SYS-BTWCodes'!$A$4,'SYS-BTWCodes'!$C$4,IF(G1102='SYS-BTWCodes'!$A$5,'SYS-BTWCodes'!$C$5,IF(G1102='SYS-BTWCodes'!$A$6,'SYS-BTWCodes'!$C$6,IF(G1102='SYS-BTWCodes'!$A$7,'SYS-BTWCodes'!$C$7,IF(G1102='SYS-BTWCodes'!$A$8,'SYS-BTWCodes'!$C$8,IF(G1102='SYS-BTWCodes'!$A$9,'SYS-BTWCodes'!$C$9,IF(G1102='SYS-BTWCodes'!$A$10,'SYS-BTWCodes'!$C$10,IF(G1102='SYS-BTWCodes'!$A$11,'SYS-BTWCodes'!$C$11,""))))))))</f>
        <v/>
      </c>
      <c r="I1102" s="4" t="str">
        <f t="shared" si="30"/>
        <v/>
      </c>
    </row>
    <row r="1103" spans="1:9">
      <c r="A1103" s="5" t="str">
        <f t="shared" si="29"/>
        <v/>
      </c>
      <c r="H1103" s="9" t="str">
        <f>IF(G1103='SYS-BTWCodes'!$A$4,'SYS-BTWCodes'!$C$4,IF(G1103='SYS-BTWCodes'!$A$5,'SYS-BTWCodes'!$C$5,IF(G1103='SYS-BTWCodes'!$A$6,'SYS-BTWCodes'!$C$6,IF(G1103='SYS-BTWCodes'!$A$7,'SYS-BTWCodes'!$C$7,IF(G1103='SYS-BTWCodes'!$A$8,'SYS-BTWCodes'!$C$8,IF(G1103='SYS-BTWCodes'!$A$9,'SYS-BTWCodes'!$C$9,IF(G1103='SYS-BTWCodes'!$A$10,'SYS-BTWCodes'!$C$10,IF(G1103='SYS-BTWCodes'!$A$11,'SYS-BTWCodes'!$C$11,""))))))))</f>
        <v/>
      </c>
      <c r="I1103" s="4" t="str">
        <f t="shared" si="30"/>
        <v/>
      </c>
    </row>
    <row r="1104" spans="1:9">
      <c r="A1104" s="5" t="str">
        <f t="shared" si="29"/>
        <v/>
      </c>
      <c r="H1104" s="9" t="str">
        <f>IF(G1104='SYS-BTWCodes'!$A$4,'SYS-BTWCodes'!$C$4,IF(G1104='SYS-BTWCodes'!$A$5,'SYS-BTWCodes'!$C$5,IF(G1104='SYS-BTWCodes'!$A$6,'SYS-BTWCodes'!$C$6,IF(G1104='SYS-BTWCodes'!$A$7,'SYS-BTWCodes'!$C$7,IF(G1104='SYS-BTWCodes'!$A$8,'SYS-BTWCodes'!$C$8,IF(G1104='SYS-BTWCodes'!$A$9,'SYS-BTWCodes'!$C$9,IF(G1104='SYS-BTWCodes'!$A$10,'SYS-BTWCodes'!$C$10,IF(G1104='SYS-BTWCodes'!$A$11,'SYS-BTWCodes'!$C$11,""))))))))</f>
        <v/>
      </c>
      <c r="I1104" s="4" t="str">
        <f t="shared" si="30"/>
        <v/>
      </c>
    </row>
    <row r="1105" spans="1:9">
      <c r="A1105" s="5" t="str">
        <f t="shared" si="29"/>
        <v/>
      </c>
      <c r="H1105" s="9" t="str">
        <f>IF(G1105='SYS-BTWCodes'!$A$4,'SYS-BTWCodes'!$C$4,IF(G1105='SYS-BTWCodes'!$A$5,'SYS-BTWCodes'!$C$5,IF(G1105='SYS-BTWCodes'!$A$6,'SYS-BTWCodes'!$C$6,IF(G1105='SYS-BTWCodes'!$A$7,'SYS-BTWCodes'!$C$7,IF(G1105='SYS-BTWCodes'!$A$8,'SYS-BTWCodes'!$C$8,IF(G1105='SYS-BTWCodes'!$A$9,'SYS-BTWCodes'!$C$9,IF(G1105='SYS-BTWCodes'!$A$10,'SYS-BTWCodes'!$C$10,IF(G1105='SYS-BTWCodes'!$A$11,'SYS-BTWCodes'!$C$11,""))))))))</f>
        <v/>
      </c>
      <c r="I1105" s="4" t="str">
        <f t="shared" si="30"/>
        <v/>
      </c>
    </row>
    <row r="1106" spans="1:9">
      <c r="A1106" s="5" t="str">
        <f t="shared" si="29"/>
        <v/>
      </c>
      <c r="H1106" s="9" t="str">
        <f>IF(G1106='SYS-BTWCodes'!$A$4,'SYS-BTWCodes'!$C$4,IF(G1106='SYS-BTWCodes'!$A$5,'SYS-BTWCodes'!$C$5,IF(G1106='SYS-BTWCodes'!$A$6,'SYS-BTWCodes'!$C$6,IF(G1106='SYS-BTWCodes'!$A$7,'SYS-BTWCodes'!$C$7,IF(G1106='SYS-BTWCodes'!$A$8,'SYS-BTWCodes'!$C$8,IF(G1106='SYS-BTWCodes'!$A$9,'SYS-BTWCodes'!$C$9,IF(G1106='SYS-BTWCodes'!$A$10,'SYS-BTWCodes'!$C$10,IF(G1106='SYS-BTWCodes'!$A$11,'SYS-BTWCodes'!$C$11,""))))))))</f>
        <v/>
      </c>
      <c r="I1106" s="4" t="str">
        <f t="shared" si="30"/>
        <v/>
      </c>
    </row>
    <row r="1107" spans="1:9">
      <c r="A1107" s="5" t="str">
        <f t="shared" si="29"/>
        <v/>
      </c>
      <c r="H1107" s="9" t="str">
        <f>IF(G1107='SYS-BTWCodes'!$A$4,'SYS-BTWCodes'!$C$4,IF(G1107='SYS-BTWCodes'!$A$5,'SYS-BTWCodes'!$C$5,IF(G1107='SYS-BTWCodes'!$A$6,'SYS-BTWCodes'!$C$6,IF(G1107='SYS-BTWCodes'!$A$7,'SYS-BTWCodes'!$C$7,IF(G1107='SYS-BTWCodes'!$A$8,'SYS-BTWCodes'!$C$8,IF(G1107='SYS-BTWCodes'!$A$9,'SYS-BTWCodes'!$C$9,IF(G1107='SYS-BTWCodes'!$A$10,'SYS-BTWCodes'!$C$10,IF(G1107='SYS-BTWCodes'!$A$11,'SYS-BTWCodes'!$C$11,""))))))))</f>
        <v/>
      </c>
      <c r="I1107" s="4" t="str">
        <f t="shared" si="30"/>
        <v/>
      </c>
    </row>
    <row r="1108" spans="1:9">
      <c r="A1108" s="5" t="str">
        <f t="shared" si="29"/>
        <v/>
      </c>
      <c r="H1108" s="9" t="str">
        <f>IF(G1108='SYS-BTWCodes'!$A$4,'SYS-BTWCodes'!$C$4,IF(G1108='SYS-BTWCodes'!$A$5,'SYS-BTWCodes'!$C$5,IF(G1108='SYS-BTWCodes'!$A$6,'SYS-BTWCodes'!$C$6,IF(G1108='SYS-BTWCodes'!$A$7,'SYS-BTWCodes'!$C$7,IF(G1108='SYS-BTWCodes'!$A$8,'SYS-BTWCodes'!$C$8,IF(G1108='SYS-BTWCodes'!$A$9,'SYS-BTWCodes'!$C$9,IF(G1108='SYS-BTWCodes'!$A$10,'SYS-BTWCodes'!$C$10,IF(G1108='SYS-BTWCodes'!$A$11,'SYS-BTWCodes'!$C$11,""))))))))</f>
        <v/>
      </c>
      <c r="I1108" s="4" t="str">
        <f t="shared" si="30"/>
        <v/>
      </c>
    </row>
    <row r="1109" spans="1:9">
      <c r="A1109" s="5" t="str">
        <f t="shared" si="29"/>
        <v/>
      </c>
      <c r="H1109" s="9" t="str">
        <f>IF(G1109='SYS-BTWCodes'!$A$4,'SYS-BTWCodes'!$C$4,IF(G1109='SYS-BTWCodes'!$A$5,'SYS-BTWCodes'!$C$5,IF(G1109='SYS-BTWCodes'!$A$6,'SYS-BTWCodes'!$C$6,IF(G1109='SYS-BTWCodes'!$A$7,'SYS-BTWCodes'!$C$7,IF(G1109='SYS-BTWCodes'!$A$8,'SYS-BTWCodes'!$C$8,IF(G1109='SYS-BTWCodes'!$A$9,'SYS-BTWCodes'!$C$9,IF(G1109='SYS-BTWCodes'!$A$10,'SYS-BTWCodes'!$C$10,IF(G1109='SYS-BTWCodes'!$A$11,'SYS-BTWCodes'!$C$11,""))))))))</f>
        <v/>
      </c>
      <c r="I1109" s="4" t="str">
        <f t="shared" si="30"/>
        <v/>
      </c>
    </row>
    <row r="1110" spans="1:9">
      <c r="A1110" s="5" t="str">
        <f t="shared" si="29"/>
        <v/>
      </c>
      <c r="H1110" s="9" t="str">
        <f>IF(G1110='SYS-BTWCodes'!$A$4,'SYS-BTWCodes'!$C$4,IF(G1110='SYS-BTWCodes'!$A$5,'SYS-BTWCodes'!$C$5,IF(G1110='SYS-BTWCodes'!$A$6,'SYS-BTWCodes'!$C$6,IF(G1110='SYS-BTWCodes'!$A$7,'SYS-BTWCodes'!$C$7,IF(G1110='SYS-BTWCodes'!$A$8,'SYS-BTWCodes'!$C$8,IF(G1110='SYS-BTWCodes'!$A$9,'SYS-BTWCodes'!$C$9,IF(G1110='SYS-BTWCodes'!$A$10,'SYS-BTWCodes'!$C$10,IF(G1110='SYS-BTWCodes'!$A$11,'SYS-BTWCodes'!$C$11,""))))))))</f>
        <v/>
      </c>
      <c r="I1110" s="4" t="str">
        <f t="shared" si="30"/>
        <v/>
      </c>
    </row>
    <row r="1111" spans="1:9">
      <c r="A1111" s="5" t="str">
        <f t="shared" si="29"/>
        <v/>
      </c>
      <c r="H1111" s="9" t="str">
        <f>IF(G1111='SYS-BTWCodes'!$A$4,'SYS-BTWCodes'!$C$4,IF(G1111='SYS-BTWCodes'!$A$5,'SYS-BTWCodes'!$C$5,IF(G1111='SYS-BTWCodes'!$A$6,'SYS-BTWCodes'!$C$6,IF(G1111='SYS-BTWCodes'!$A$7,'SYS-BTWCodes'!$C$7,IF(G1111='SYS-BTWCodes'!$A$8,'SYS-BTWCodes'!$C$8,IF(G1111='SYS-BTWCodes'!$A$9,'SYS-BTWCodes'!$C$9,IF(G1111='SYS-BTWCodes'!$A$10,'SYS-BTWCodes'!$C$10,IF(G1111='SYS-BTWCodes'!$A$11,'SYS-BTWCodes'!$C$11,""))))))))</f>
        <v/>
      </c>
      <c r="I1111" s="4" t="str">
        <f t="shared" si="30"/>
        <v/>
      </c>
    </row>
    <row r="1112" spans="1:9">
      <c r="A1112" s="5" t="str">
        <f t="shared" si="29"/>
        <v/>
      </c>
      <c r="H1112" s="9" t="str">
        <f>IF(G1112='SYS-BTWCodes'!$A$4,'SYS-BTWCodes'!$C$4,IF(G1112='SYS-BTWCodes'!$A$5,'SYS-BTWCodes'!$C$5,IF(G1112='SYS-BTWCodes'!$A$6,'SYS-BTWCodes'!$C$6,IF(G1112='SYS-BTWCodes'!$A$7,'SYS-BTWCodes'!$C$7,IF(G1112='SYS-BTWCodes'!$A$8,'SYS-BTWCodes'!$C$8,IF(G1112='SYS-BTWCodes'!$A$9,'SYS-BTWCodes'!$C$9,IF(G1112='SYS-BTWCodes'!$A$10,'SYS-BTWCodes'!$C$10,IF(G1112='SYS-BTWCodes'!$A$11,'SYS-BTWCodes'!$C$11,""))))))))</f>
        <v/>
      </c>
      <c r="I1112" s="4" t="str">
        <f t="shared" si="30"/>
        <v/>
      </c>
    </row>
    <row r="1113" spans="1:9">
      <c r="A1113" s="5" t="str">
        <f t="shared" si="29"/>
        <v/>
      </c>
      <c r="H1113" s="9" t="str">
        <f>IF(G1113='SYS-BTWCodes'!$A$4,'SYS-BTWCodes'!$C$4,IF(G1113='SYS-BTWCodes'!$A$5,'SYS-BTWCodes'!$C$5,IF(G1113='SYS-BTWCodes'!$A$6,'SYS-BTWCodes'!$C$6,IF(G1113='SYS-BTWCodes'!$A$7,'SYS-BTWCodes'!$C$7,IF(G1113='SYS-BTWCodes'!$A$8,'SYS-BTWCodes'!$C$8,IF(G1113='SYS-BTWCodes'!$A$9,'SYS-BTWCodes'!$C$9,IF(G1113='SYS-BTWCodes'!$A$10,'SYS-BTWCodes'!$C$10,IF(G1113='SYS-BTWCodes'!$A$11,'SYS-BTWCodes'!$C$11,""))))))))</f>
        <v/>
      </c>
      <c r="I1113" s="4" t="str">
        <f t="shared" si="30"/>
        <v/>
      </c>
    </row>
    <row r="1114" spans="1:9">
      <c r="A1114" s="5" t="str">
        <f t="shared" si="29"/>
        <v/>
      </c>
      <c r="H1114" s="9" t="str">
        <f>IF(G1114='SYS-BTWCodes'!$A$4,'SYS-BTWCodes'!$C$4,IF(G1114='SYS-BTWCodes'!$A$5,'SYS-BTWCodes'!$C$5,IF(G1114='SYS-BTWCodes'!$A$6,'SYS-BTWCodes'!$C$6,IF(G1114='SYS-BTWCodes'!$A$7,'SYS-BTWCodes'!$C$7,IF(G1114='SYS-BTWCodes'!$A$8,'SYS-BTWCodes'!$C$8,IF(G1114='SYS-BTWCodes'!$A$9,'SYS-BTWCodes'!$C$9,IF(G1114='SYS-BTWCodes'!$A$10,'SYS-BTWCodes'!$C$10,IF(G1114='SYS-BTWCodes'!$A$11,'SYS-BTWCodes'!$C$11,""))))))))</f>
        <v/>
      </c>
      <c r="I1114" s="4" t="str">
        <f t="shared" si="30"/>
        <v/>
      </c>
    </row>
    <row r="1115" spans="1:9">
      <c r="A1115" s="5" t="str">
        <f t="shared" si="29"/>
        <v/>
      </c>
      <c r="H1115" s="9" t="str">
        <f>IF(G1115='SYS-BTWCodes'!$A$4,'SYS-BTWCodes'!$C$4,IF(G1115='SYS-BTWCodes'!$A$5,'SYS-BTWCodes'!$C$5,IF(G1115='SYS-BTWCodes'!$A$6,'SYS-BTWCodes'!$C$6,IF(G1115='SYS-BTWCodes'!$A$7,'SYS-BTWCodes'!$C$7,IF(G1115='SYS-BTWCodes'!$A$8,'SYS-BTWCodes'!$C$8,IF(G1115='SYS-BTWCodes'!$A$9,'SYS-BTWCodes'!$C$9,IF(G1115='SYS-BTWCodes'!$A$10,'SYS-BTWCodes'!$C$10,IF(G1115='SYS-BTWCodes'!$A$11,'SYS-BTWCodes'!$C$11,""))))))))</f>
        <v/>
      </c>
      <c r="I1115" s="4" t="str">
        <f t="shared" si="30"/>
        <v/>
      </c>
    </row>
    <row r="1116" spans="1:9">
      <c r="A1116" s="5" t="str">
        <f t="shared" si="29"/>
        <v/>
      </c>
      <c r="H1116" s="9" t="str">
        <f>IF(G1116='SYS-BTWCodes'!$A$4,'SYS-BTWCodes'!$C$4,IF(G1116='SYS-BTWCodes'!$A$5,'SYS-BTWCodes'!$C$5,IF(G1116='SYS-BTWCodes'!$A$6,'SYS-BTWCodes'!$C$6,IF(G1116='SYS-BTWCodes'!$A$7,'SYS-BTWCodes'!$C$7,IF(G1116='SYS-BTWCodes'!$A$8,'SYS-BTWCodes'!$C$8,IF(G1116='SYS-BTWCodes'!$A$9,'SYS-BTWCodes'!$C$9,IF(G1116='SYS-BTWCodes'!$A$10,'SYS-BTWCodes'!$C$10,IF(G1116='SYS-BTWCodes'!$A$11,'SYS-BTWCodes'!$C$11,""))))))))</f>
        <v/>
      </c>
      <c r="I1116" s="4" t="str">
        <f t="shared" si="30"/>
        <v/>
      </c>
    </row>
    <row r="1117" spans="1:9">
      <c r="A1117" s="5" t="str">
        <f t="shared" si="29"/>
        <v/>
      </c>
      <c r="H1117" s="9" t="str">
        <f>IF(G1117='SYS-BTWCodes'!$A$4,'SYS-BTWCodes'!$C$4,IF(G1117='SYS-BTWCodes'!$A$5,'SYS-BTWCodes'!$C$5,IF(G1117='SYS-BTWCodes'!$A$6,'SYS-BTWCodes'!$C$6,IF(G1117='SYS-BTWCodes'!$A$7,'SYS-BTWCodes'!$C$7,IF(G1117='SYS-BTWCodes'!$A$8,'SYS-BTWCodes'!$C$8,IF(G1117='SYS-BTWCodes'!$A$9,'SYS-BTWCodes'!$C$9,IF(G1117='SYS-BTWCodes'!$A$10,'SYS-BTWCodes'!$C$10,IF(G1117='SYS-BTWCodes'!$A$11,'SYS-BTWCodes'!$C$11,""))))))))</f>
        <v/>
      </c>
      <c r="I1117" s="4" t="str">
        <f t="shared" si="30"/>
        <v/>
      </c>
    </row>
    <row r="1118" spans="1:9">
      <c r="A1118" s="5" t="str">
        <f t="shared" si="29"/>
        <v/>
      </c>
      <c r="H1118" s="9" t="str">
        <f>IF(G1118='SYS-BTWCodes'!$A$4,'SYS-BTWCodes'!$C$4,IF(G1118='SYS-BTWCodes'!$A$5,'SYS-BTWCodes'!$C$5,IF(G1118='SYS-BTWCodes'!$A$6,'SYS-BTWCodes'!$C$6,IF(G1118='SYS-BTWCodes'!$A$7,'SYS-BTWCodes'!$C$7,IF(G1118='SYS-BTWCodes'!$A$8,'SYS-BTWCodes'!$C$8,IF(G1118='SYS-BTWCodes'!$A$9,'SYS-BTWCodes'!$C$9,IF(G1118='SYS-BTWCodes'!$A$10,'SYS-BTWCodes'!$C$10,IF(G1118='SYS-BTWCodes'!$A$11,'SYS-BTWCodes'!$C$11,""))))))))</f>
        <v/>
      </c>
      <c r="I1118" s="4" t="str">
        <f t="shared" si="30"/>
        <v/>
      </c>
    </row>
    <row r="1119" spans="1:9">
      <c r="A1119" s="5" t="str">
        <f t="shared" si="29"/>
        <v/>
      </c>
      <c r="H1119" s="9" t="str">
        <f>IF(G1119='SYS-BTWCodes'!$A$4,'SYS-BTWCodes'!$C$4,IF(G1119='SYS-BTWCodes'!$A$5,'SYS-BTWCodes'!$C$5,IF(G1119='SYS-BTWCodes'!$A$6,'SYS-BTWCodes'!$C$6,IF(G1119='SYS-BTWCodes'!$A$7,'SYS-BTWCodes'!$C$7,IF(G1119='SYS-BTWCodes'!$A$8,'SYS-BTWCodes'!$C$8,IF(G1119='SYS-BTWCodes'!$A$9,'SYS-BTWCodes'!$C$9,IF(G1119='SYS-BTWCodes'!$A$10,'SYS-BTWCodes'!$C$10,IF(G1119='SYS-BTWCodes'!$A$11,'SYS-BTWCodes'!$C$11,""))))))))</f>
        <v/>
      </c>
      <c r="I1119" s="4" t="str">
        <f t="shared" si="30"/>
        <v/>
      </c>
    </row>
    <row r="1120" spans="1:9">
      <c r="A1120" s="5" t="str">
        <f t="shared" si="29"/>
        <v/>
      </c>
      <c r="H1120" s="9" t="str">
        <f>IF(G1120='SYS-BTWCodes'!$A$4,'SYS-BTWCodes'!$C$4,IF(G1120='SYS-BTWCodes'!$A$5,'SYS-BTWCodes'!$C$5,IF(G1120='SYS-BTWCodes'!$A$6,'SYS-BTWCodes'!$C$6,IF(G1120='SYS-BTWCodes'!$A$7,'SYS-BTWCodes'!$C$7,IF(G1120='SYS-BTWCodes'!$A$8,'SYS-BTWCodes'!$C$8,IF(G1120='SYS-BTWCodes'!$A$9,'SYS-BTWCodes'!$C$9,IF(G1120='SYS-BTWCodes'!$A$10,'SYS-BTWCodes'!$C$10,IF(G1120='SYS-BTWCodes'!$A$11,'SYS-BTWCodes'!$C$11,""))))))))</f>
        <v/>
      </c>
      <c r="I1120" s="4" t="str">
        <f t="shared" si="30"/>
        <v/>
      </c>
    </row>
    <row r="1121" spans="1:9">
      <c r="A1121" s="5" t="str">
        <f t="shared" si="29"/>
        <v/>
      </c>
      <c r="H1121" s="9" t="str">
        <f>IF(G1121='SYS-BTWCodes'!$A$4,'SYS-BTWCodes'!$C$4,IF(G1121='SYS-BTWCodes'!$A$5,'SYS-BTWCodes'!$C$5,IF(G1121='SYS-BTWCodes'!$A$6,'SYS-BTWCodes'!$C$6,IF(G1121='SYS-BTWCodes'!$A$7,'SYS-BTWCodes'!$C$7,IF(G1121='SYS-BTWCodes'!$A$8,'SYS-BTWCodes'!$C$8,IF(G1121='SYS-BTWCodes'!$A$9,'SYS-BTWCodes'!$C$9,IF(G1121='SYS-BTWCodes'!$A$10,'SYS-BTWCodes'!$C$10,IF(G1121='SYS-BTWCodes'!$A$11,'SYS-BTWCodes'!$C$11,""))))))))</f>
        <v/>
      </c>
      <c r="I1121" s="4" t="str">
        <f t="shared" si="30"/>
        <v/>
      </c>
    </row>
    <row r="1122" spans="1:9">
      <c r="A1122" s="5" t="str">
        <f t="shared" si="29"/>
        <v/>
      </c>
      <c r="H1122" s="9" t="str">
        <f>IF(G1122='SYS-BTWCodes'!$A$4,'SYS-BTWCodes'!$C$4,IF(G1122='SYS-BTWCodes'!$A$5,'SYS-BTWCodes'!$C$5,IF(G1122='SYS-BTWCodes'!$A$6,'SYS-BTWCodes'!$C$6,IF(G1122='SYS-BTWCodes'!$A$7,'SYS-BTWCodes'!$C$7,IF(G1122='SYS-BTWCodes'!$A$8,'SYS-BTWCodes'!$C$8,IF(G1122='SYS-BTWCodes'!$A$9,'SYS-BTWCodes'!$C$9,IF(G1122='SYS-BTWCodes'!$A$10,'SYS-BTWCodes'!$C$10,IF(G1122='SYS-BTWCodes'!$A$11,'SYS-BTWCodes'!$C$11,""))))))))</f>
        <v/>
      </c>
      <c r="I1122" s="4" t="str">
        <f t="shared" si="30"/>
        <v/>
      </c>
    </row>
    <row r="1123" spans="1:9">
      <c r="A1123" s="5" t="str">
        <f t="shared" si="29"/>
        <v/>
      </c>
      <c r="H1123" s="9" t="str">
        <f>IF(G1123='SYS-BTWCodes'!$A$4,'SYS-BTWCodes'!$C$4,IF(G1123='SYS-BTWCodes'!$A$5,'SYS-BTWCodes'!$C$5,IF(G1123='SYS-BTWCodes'!$A$6,'SYS-BTWCodes'!$C$6,IF(G1123='SYS-BTWCodes'!$A$7,'SYS-BTWCodes'!$C$7,IF(G1123='SYS-BTWCodes'!$A$8,'SYS-BTWCodes'!$C$8,IF(G1123='SYS-BTWCodes'!$A$9,'SYS-BTWCodes'!$C$9,IF(G1123='SYS-BTWCodes'!$A$10,'SYS-BTWCodes'!$C$10,IF(G1123='SYS-BTWCodes'!$A$11,'SYS-BTWCodes'!$C$11,""))))))))</f>
        <v/>
      </c>
      <c r="I1123" s="4" t="str">
        <f t="shared" si="30"/>
        <v/>
      </c>
    </row>
    <row r="1124" spans="1:9">
      <c r="A1124" s="5" t="str">
        <f t="shared" si="29"/>
        <v/>
      </c>
      <c r="H1124" s="9" t="str">
        <f>IF(G1124='SYS-BTWCodes'!$A$4,'SYS-BTWCodes'!$C$4,IF(G1124='SYS-BTWCodes'!$A$5,'SYS-BTWCodes'!$C$5,IF(G1124='SYS-BTWCodes'!$A$6,'SYS-BTWCodes'!$C$6,IF(G1124='SYS-BTWCodes'!$A$7,'SYS-BTWCodes'!$C$7,IF(G1124='SYS-BTWCodes'!$A$8,'SYS-BTWCodes'!$C$8,IF(G1124='SYS-BTWCodes'!$A$9,'SYS-BTWCodes'!$C$9,IF(G1124='SYS-BTWCodes'!$A$10,'SYS-BTWCodes'!$C$10,IF(G1124='SYS-BTWCodes'!$A$11,'SYS-BTWCodes'!$C$11,""))))))))</f>
        <v/>
      </c>
      <c r="I1124" s="4" t="str">
        <f t="shared" si="30"/>
        <v/>
      </c>
    </row>
    <row r="1125" spans="1:9">
      <c r="A1125" s="5" t="str">
        <f t="shared" si="29"/>
        <v/>
      </c>
      <c r="H1125" s="9" t="str">
        <f>IF(G1125='SYS-BTWCodes'!$A$4,'SYS-BTWCodes'!$C$4,IF(G1125='SYS-BTWCodes'!$A$5,'SYS-BTWCodes'!$C$5,IF(G1125='SYS-BTWCodes'!$A$6,'SYS-BTWCodes'!$C$6,IF(G1125='SYS-BTWCodes'!$A$7,'SYS-BTWCodes'!$C$7,IF(G1125='SYS-BTWCodes'!$A$8,'SYS-BTWCodes'!$C$8,IF(G1125='SYS-BTWCodes'!$A$9,'SYS-BTWCodes'!$C$9,IF(G1125='SYS-BTWCodes'!$A$10,'SYS-BTWCodes'!$C$10,IF(G1125='SYS-BTWCodes'!$A$11,'SYS-BTWCodes'!$C$11,""))))))))</f>
        <v/>
      </c>
      <c r="I1125" s="4" t="str">
        <f t="shared" si="30"/>
        <v/>
      </c>
    </row>
    <row r="1126" spans="1:9">
      <c r="A1126" s="5" t="str">
        <f t="shared" si="29"/>
        <v/>
      </c>
      <c r="H1126" s="9" t="str">
        <f>IF(G1126='SYS-BTWCodes'!$A$4,'SYS-BTWCodes'!$C$4,IF(G1126='SYS-BTWCodes'!$A$5,'SYS-BTWCodes'!$C$5,IF(G1126='SYS-BTWCodes'!$A$6,'SYS-BTWCodes'!$C$6,IF(G1126='SYS-BTWCodes'!$A$7,'SYS-BTWCodes'!$C$7,IF(G1126='SYS-BTWCodes'!$A$8,'SYS-BTWCodes'!$C$8,IF(G1126='SYS-BTWCodes'!$A$9,'SYS-BTWCodes'!$C$9,IF(G1126='SYS-BTWCodes'!$A$10,'SYS-BTWCodes'!$C$10,IF(G1126='SYS-BTWCodes'!$A$11,'SYS-BTWCodes'!$C$11,""))))))))</f>
        <v/>
      </c>
      <c r="I1126" s="4" t="str">
        <f t="shared" si="30"/>
        <v/>
      </c>
    </row>
    <row r="1127" spans="1:9">
      <c r="A1127" s="5" t="str">
        <f t="shared" si="29"/>
        <v/>
      </c>
      <c r="H1127" s="9" t="str">
        <f>IF(G1127='SYS-BTWCodes'!$A$4,'SYS-BTWCodes'!$C$4,IF(G1127='SYS-BTWCodes'!$A$5,'SYS-BTWCodes'!$C$5,IF(G1127='SYS-BTWCodes'!$A$6,'SYS-BTWCodes'!$C$6,IF(G1127='SYS-BTWCodes'!$A$7,'SYS-BTWCodes'!$C$7,IF(G1127='SYS-BTWCodes'!$A$8,'SYS-BTWCodes'!$C$8,IF(G1127='SYS-BTWCodes'!$A$9,'SYS-BTWCodes'!$C$9,IF(G1127='SYS-BTWCodes'!$A$10,'SYS-BTWCodes'!$C$10,IF(G1127='SYS-BTWCodes'!$A$11,'SYS-BTWCodes'!$C$11,""))))))))</f>
        <v/>
      </c>
      <c r="I1127" s="4" t="str">
        <f t="shared" si="30"/>
        <v/>
      </c>
    </row>
    <row r="1128" spans="1:9">
      <c r="A1128" s="5" t="str">
        <f t="shared" si="29"/>
        <v/>
      </c>
      <c r="H1128" s="9" t="str">
        <f>IF(G1128='SYS-BTWCodes'!$A$4,'SYS-BTWCodes'!$C$4,IF(G1128='SYS-BTWCodes'!$A$5,'SYS-BTWCodes'!$C$5,IF(G1128='SYS-BTWCodes'!$A$6,'SYS-BTWCodes'!$C$6,IF(G1128='SYS-BTWCodes'!$A$7,'SYS-BTWCodes'!$C$7,IF(G1128='SYS-BTWCodes'!$A$8,'SYS-BTWCodes'!$C$8,IF(G1128='SYS-BTWCodes'!$A$9,'SYS-BTWCodes'!$C$9,IF(G1128='SYS-BTWCodes'!$A$10,'SYS-BTWCodes'!$C$10,IF(G1128='SYS-BTWCodes'!$A$11,'SYS-BTWCodes'!$C$11,""))))))))</f>
        <v/>
      </c>
      <c r="I1128" s="4" t="str">
        <f t="shared" si="30"/>
        <v/>
      </c>
    </row>
    <row r="1129" spans="1:9">
      <c r="A1129" s="5" t="str">
        <f t="shared" si="29"/>
        <v/>
      </c>
      <c r="H1129" s="9" t="str">
        <f>IF(G1129='SYS-BTWCodes'!$A$4,'SYS-BTWCodes'!$C$4,IF(G1129='SYS-BTWCodes'!$A$5,'SYS-BTWCodes'!$C$5,IF(G1129='SYS-BTWCodes'!$A$6,'SYS-BTWCodes'!$C$6,IF(G1129='SYS-BTWCodes'!$A$7,'SYS-BTWCodes'!$C$7,IF(G1129='SYS-BTWCodes'!$A$8,'SYS-BTWCodes'!$C$8,IF(G1129='SYS-BTWCodes'!$A$9,'SYS-BTWCodes'!$C$9,IF(G1129='SYS-BTWCodes'!$A$10,'SYS-BTWCodes'!$C$10,IF(G1129='SYS-BTWCodes'!$A$11,'SYS-BTWCodes'!$C$11,""))))))))</f>
        <v/>
      </c>
      <c r="I1129" s="4" t="str">
        <f t="shared" si="30"/>
        <v/>
      </c>
    </row>
    <row r="1130" spans="1:9">
      <c r="A1130" s="5" t="str">
        <f t="shared" ref="A1130:A1163" si="31">IF(B1130="","",IF(A1129="Nr",1,A1129+1))</f>
        <v/>
      </c>
      <c r="H1130" s="9" t="str">
        <f>IF(G1130='SYS-BTWCodes'!$A$4,'SYS-BTWCodes'!$C$4,IF(G1130='SYS-BTWCodes'!$A$5,'SYS-BTWCodes'!$C$5,IF(G1130='SYS-BTWCodes'!$A$6,'SYS-BTWCodes'!$C$6,IF(G1130='SYS-BTWCodes'!$A$7,'SYS-BTWCodes'!$C$7,IF(G1130='SYS-BTWCodes'!$A$8,'SYS-BTWCodes'!$C$8,IF(G1130='SYS-BTWCodes'!$A$9,'SYS-BTWCodes'!$C$9,IF(G1130='SYS-BTWCodes'!$A$10,'SYS-BTWCodes'!$C$10,IF(G1130='SYS-BTWCodes'!$A$11,'SYS-BTWCodes'!$C$11,""))))))))</f>
        <v/>
      </c>
      <c r="I1130" s="4" t="str">
        <f t="shared" si="30"/>
        <v/>
      </c>
    </row>
    <row r="1131" spans="1:9">
      <c r="A1131" s="5" t="str">
        <f t="shared" si="31"/>
        <v/>
      </c>
      <c r="H1131" s="9" t="str">
        <f>IF(G1131='SYS-BTWCodes'!$A$4,'SYS-BTWCodes'!$C$4,IF(G1131='SYS-BTWCodes'!$A$5,'SYS-BTWCodes'!$C$5,IF(G1131='SYS-BTWCodes'!$A$6,'SYS-BTWCodes'!$C$6,IF(G1131='SYS-BTWCodes'!$A$7,'SYS-BTWCodes'!$C$7,IF(G1131='SYS-BTWCodes'!$A$8,'SYS-BTWCodes'!$C$8,IF(G1131='SYS-BTWCodes'!$A$9,'SYS-BTWCodes'!$C$9,IF(G1131='SYS-BTWCodes'!$A$10,'SYS-BTWCodes'!$C$10,IF(G1131='SYS-BTWCodes'!$A$11,'SYS-BTWCodes'!$C$11,""))))))))</f>
        <v/>
      </c>
      <c r="I1131" s="4" t="str">
        <f t="shared" si="30"/>
        <v/>
      </c>
    </row>
    <row r="1132" spans="1:9">
      <c r="A1132" s="5" t="str">
        <f t="shared" si="31"/>
        <v/>
      </c>
      <c r="H1132" s="9" t="str">
        <f>IF(G1132='SYS-BTWCodes'!$A$4,'SYS-BTWCodes'!$C$4,IF(G1132='SYS-BTWCodes'!$A$5,'SYS-BTWCodes'!$C$5,IF(G1132='SYS-BTWCodes'!$A$6,'SYS-BTWCodes'!$C$6,IF(G1132='SYS-BTWCodes'!$A$7,'SYS-BTWCodes'!$C$7,IF(G1132='SYS-BTWCodes'!$A$8,'SYS-BTWCodes'!$C$8,IF(G1132='SYS-BTWCodes'!$A$9,'SYS-BTWCodes'!$C$9,IF(G1132='SYS-BTWCodes'!$A$10,'SYS-BTWCodes'!$C$10,IF(G1132='SYS-BTWCodes'!$A$11,'SYS-BTWCodes'!$C$11,""))))))))</f>
        <v/>
      </c>
      <c r="I1132" s="4" t="str">
        <f t="shared" si="30"/>
        <v/>
      </c>
    </row>
    <row r="1133" spans="1:9">
      <c r="A1133" s="5" t="str">
        <f t="shared" si="31"/>
        <v/>
      </c>
      <c r="H1133" s="9" t="str">
        <f>IF(G1133='SYS-BTWCodes'!$A$4,'SYS-BTWCodes'!$C$4,IF(G1133='SYS-BTWCodes'!$A$5,'SYS-BTWCodes'!$C$5,IF(G1133='SYS-BTWCodes'!$A$6,'SYS-BTWCodes'!$C$6,IF(G1133='SYS-BTWCodes'!$A$7,'SYS-BTWCodes'!$C$7,IF(G1133='SYS-BTWCodes'!$A$8,'SYS-BTWCodes'!$C$8,IF(G1133='SYS-BTWCodes'!$A$9,'SYS-BTWCodes'!$C$9,IF(G1133='SYS-BTWCodes'!$A$10,'SYS-BTWCodes'!$C$10,IF(G1133='SYS-BTWCodes'!$A$11,'SYS-BTWCodes'!$C$11,""))))))))</f>
        <v/>
      </c>
      <c r="I1133" s="4" t="str">
        <f t="shared" si="30"/>
        <v/>
      </c>
    </row>
    <row r="1134" spans="1:9">
      <c r="A1134" s="5" t="str">
        <f t="shared" si="31"/>
        <v/>
      </c>
      <c r="H1134" s="9" t="str">
        <f>IF(G1134='SYS-BTWCodes'!$A$4,'SYS-BTWCodes'!$C$4,IF(G1134='SYS-BTWCodes'!$A$5,'SYS-BTWCodes'!$C$5,IF(G1134='SYS-BTWCodes'!$A$6,'SYS-BTWCodes'!$C$6,IF(G1134='SYS-BTWCodes'!$A$7,'SYS-BTWCodes'!$C$7,IF(G1134='SYS-BTWCodes'!$A$8,'SYS-BTWCodes'!$C$8,IF(G1134='SYS-BTWCodes'!$A$9,'SYS-BTWCodes'!$C$9,IF(G1134='SYS-BTWCodes'!$A$10,'SYS-BTWCodes'!$C$10,IF(G1134='SYS-BTWCodes'!$A$11,'SYS-BTWCodes'!$C$11,""))))))))</f>
        <v/>
      </c>
      <c r="I1134" s="4" t="str">
        <f t="shared" si="30"/>
        <v/>
      </c>
    </row>
    <row r="1135" spans="1:9">
      <c r="A1135" s="5" t="str">
        <f t="shared" si="31"/>
        <v/>
      </c>
      <c r="H1135" s="9" t="str">
        <f>IF(G1135='SYS-BTWCodes'!$A$4,'SYS-BTWCodes'!$C$4,IF(G1135='SYS-BTWCodes'!$A$5,'SYS-BTWCodes'!$C$5,IF(G1135='SYS-BTWCodes'!$A$6,'SYS-BTWCodes'!$C$6,IF(G1135='SYS-BTWCodes'!$A$7,'SYS-BTWCodes'!$C$7,IF(G1135='SYS-BTWCodes'!$A$8,'SYS-BTWCodes'!$C$8,IF(G1135='SYS-BTWCodes'!$A$9,'SYS-BTWCodes'!$C$9,IF(G1135='SYS-BTWCodes'!$A$10,'SYS-BTWCodes'!$C$10,IF(G1135='SYS-BTWCodes'!$A$11,'SYS-BTWCodes'!$C$11,""))))))))</f>
        <v/>
      </c>
      <c r="I1135" s="4" t="str">
        <f t="shared" si="30"/>
        <v/>
      </c>
    </row>
    <row r="1136" spans="1:9">
      <c r="A1136" s="5" t="str">
        <f t="shared" si="31"/>
        <v/>
      </c>
      <c r="H1136" s="9" t="str">
        <f>IF(G1136='SYS-BTWCodes'!$A$4,'SYS-BTWCodes'!$C$4,IF(G1136='SYS-BTWCodes'!$A$5,'SYS-BTWCodes'!$C$5,IF(G1136='SYS-BTWCodes'!$A$6,'SYS-BTWCodes'!$C$6,IF(G1136='SYS-BTWCodes'!$A$7,'SYS-BTWCodes'!$C$7,IF(G1136='SYS-BTWCodes'!$A$8,'SYS-BTWCodes'!$C$8,IF(G1136='SYS-BTWCodes'!$A$9,'SYS-BTWCodes'!$C$9,IF(G1136='SYS-BTWCodes'!$A$10,'SYS-BTWCodes'!$C$10,IF(G1136='SYS-BTWCodes'!$A$11,'SYS-BTWCodes'!$C$11,""))))))))</f>
        <v/>
      </c>
      <c r="I1136" s="4" t="str">
        <f t="shared" si="30"/>
        <v/>
      </c>
    </row>
    <row r="1137" spans="1:9">
      <c r="A1137" s="5" t="str">
        <f t="shared" si="31"/>
        <v/>
      </c>
      <c r="H1137" s="9" t="str">
        <f>IF(G1137='SYS-BTWCodes'!$A$4,'SYS-BTWCodes'!$C$4,IF(G1137='SYS-BTWCodes'!$A$5,'SYS-BTWCodes'!$C$5,IF(G1137='SYS-BTWCodes'!$A$6,'SYS-BTWCodes'!$C$6,IF(G1137='SYS-BTWCodes'!$A$7,'SYS-BTWCodes'!$C$7,IF(G1137='SYS-BTWCodes'!$A$8,'SYS-BTWCodes'!$C$8,IF(G1137='SYS-BTWCodes'!$A$9,'SYS-BTWCodes'!$C$9,IF(G1137='SYS-BTWCodes'!$A$10,'SYS-BTWCodes'!$C$10,IF(G1137='SYS-BTWCodes'!$A$11,'SYS-BTWCodes'!$C$11,""))))))))</f>
        <v/>
      </c>
      <c r="I1137" s="4" t="str">
        <f t="shared" si="30"/>
        <v/>
      </c>
    </row>
    <row r="1138" spans="1:9">
      <c r="A1138" s="5" t="str">
        <f t="shared" si="31"/>
        <v/>
      </c>
      <c r="H1138" s="9" t="str">
        <f>IF(G1138='SYS-BTWCodes'!$A$4,'SYS-BTWCodes'!$C$4,IF(G1138='SYS-BTWCodes'!$A$5,'SYS-BTWCodes'!$C$5,IF(G1138='SYS-BTWCodes'!$A$6,'SYS-BTWCodes'!$C$6,IF(G1138='SYS-BTWCodes'!$A$7,'SYS-BTWCodes'!$C$7,IF(G1138='SYS-BTWCodes'!$A$8,'SYS-BTWCodes'!$C$8,IF(G1138='SYS-BTWCodes'!$A$9,'SYS-BTWCodes'!$C$9,IF(G1138='SYS-BTWCodes'!$A$10,'SYS-BTWCodes'!$C$10,IF(G1138='SYS-BTWCodes'!$A$11,'SYS-BTWCodes'!$C$11,""))))))))</f>
        <v/>
      </c>
      <c r="I1138" s="4" t="str">
        <f t="shared" si="30"/>
        <v/>
      </c>
    </row>
    <row r="1139" spans="1:9">
      <c r="A1139" s="5" t="str">
        <f t="shared" si="31"/>
        <v/>
      </c>
      <c r="H1139" s="9" t="str">
        <f>IF(G1139='SYS-BTWCodes'!$A$4,'SYS-BTWCodes'!$C$4,IF(G1139='SYS-BTWCodes'!$A$5,'SYS-BTWCodes'!$C$5,IF(G1139='SYS-BTWCodes'!$A$6,'SYS-BTWCodes'!$C$6,IF(G1139='SYS-BTWCodes'!$A$7,'SYS-BTWCodes'!$C$7,IF(G1139='SYS-BTWCodes'!$A$8,'SYS-BTWCodes'!$C$8,IF(G1139='SYS-BTWCodes'!$A$9,'SYS-BTWCodes'!$C$9,IF(G1139='SYS-BTWCodes'!$A$10,'SYS-BTWCodes'!$C$10,IF(G1139='SYS-BTWCodes'!$A$11,'SYS-BTWCodes'!$C$11,""))))))))</f>
        <v/>
      </c>
      <c r="I1139" s="4" t="str">
        <f t="shared" si="30"/>
        <v/>
      </c>
    </row>
    <row r="1140" spans="1:9">
      <c r="A1140" s="5" t="str">
        <f t="shared" si="31"/>
        <v/>
      </c>
      <c r="H1140" s="9" t="str">
        <f>IF(G1140='SYS-BTWCodes'!$A$4,'SYS-BTWCodes'!$C$4,IF(G1140='SYS-BTWCodes'!$A$5,'SYS-BTWCodes'!$C$5,IF(G1140='SYS-BTWCodes'!$A$6,'SYS-BTWCodes'!$C$6,IF(G1140='SYS-BTWCodes'!$A$7,'SYS-BTWCodes'!$C$7,IF(G1140='SYS-BTWCodes'!$A$8,'SYS-BTWCodes'!$C$8,IF(G1140='SYS-BTWCodes'!$A$9,'SYS-BTWCodes'!$C$9,IF(G1140='SYS-BTWCodes'!$A$10,'SYS-BTWCodes'!$C$10,IF(G1140='SYS-BTWCodes'!$A$11,'SYS-BTWCodes'!$C$11,""))))))))</f>
        <v/>
      </c>
      <c r="I1140" s="4" t="str">
        <f t="shared" si="30"/>
        <v/>
      </c>
    </row>
    <row r="1141" spans="1:9">
      <c r="A1141" s="5" t="str">
        <f t="shared" si="31"/>
        <v/>
      </c>
      <c r="H1141" s="9" t="str">
        <f>IF(G1141='SYS-BTWCodes'!$A$4,'SYS-BTWCodes'!$C$4,IF(G1141='SYS-BTWCodes'!$A$5,'SYS-BTWCodes'!$C$5,IF(G1141='SYS-BTWCodes'!$A$6,'SYS-BTWCodes'!$C$6,IF(G1141='SYS-BTWCodes'!$A$7,'SYS-BTWCodes'!$C$7,IF(G1141='SYS-BTWCodes'!$A$8,'SYS-BTWCodes'!$C$8,IF(G1141='SYS-BTWCodes'!$A$9,'SYS-BTWCodes'!$C$9,IF(G1141='SYS-BTWCodes'!$A$10,'SYS-BTWCodes'!$C$10,IF(G1141='SYS-BTWCodes'!$A$11,'SYS-BTWCodes'!$C$11,""))))))))</f>
        <v/>
      </c>
      <c r="I1141" s="4" t="str">
        <f t="shared" si="30"/>
        <v/>
      </c>
    </row>
    <row r="1142" spans="1:9">
      <c r="A1142" s="5" t="str">
        <f t="shared" si="31"/>
        <v/>
      </c>
      <c r="H1142" s="9" t="str">
        <f>IF(G1142='SYS-BTWCodes'!$A$4,'SYS-BTWCodes'!$C$4,IF(G1142='SYS-BTWCodes'!$A$5,'SYS-BTWCodes'!$C$5,IF(G1142='SYS-BTWCodes'!$A$6,'SYS-BTWCodes'!$C$6,IF(G1142='SYS-BTWCodes'!$A$7,'SYS-BTWCodes'!$C$7,IF(G1142='SYS-BTWCodes'!$A$8,'SYS-BTWCodes'!$C$8,IF(G1142='SYS-BTWCodes'!$A$9,'SYS-BTWCodes'!$C$9,IF(G1142='SYS-BTWCodes'!$A$10,'SYS-BTWCodes'!$C$10,IF(G1142='SYS-BTWCodes'!$A$11,'SYS-BTWCodes'!$C$11,""))))))))</f>
        <v/>
      </c>
      <c r="I1142" s="4" t="str">
        <f t="shared" si="30"/>
        <v/>
      </c>
    </row>
    <row r="1143" spans="1:9">
      <c r="A1143" s="5" t="str">
        <f t="shared" si="31"/>
        <v/>
      </c>
      <c r="H1143" s="9" t="str">
        <f>IF(G1143='SYS-BTWCodes'!$A$4,'SYS-BTWCodes'!$C$4,IF(G1143='SYS-BTWCodes'!$A$5,'SYS-BTWCodes'!$C$5,IF(G1143='SYS-BTWCodes'!$A$6,'SYS-BTWCodes'!$C$6,IF(G1143='SYS-BTWCodes'!$A$7,'SYS-BTWCodes'!$C$7,IF(G1143='SYS-BTWCodes'!$A$8,'SYS-BTWCodes'!$C$8,IF(G1143='SYS-BTWCodes'!$A$9,'SYS-BTWCodes'!$C$9,IF(G1143='SYS-BTWCodes'!$A$10,'SYS-BTWCodes'!$C$10,IF(G1143='SYS-BTWCodes'!$A$11,'SYS-BTWCodes'!$C$11,""))))))))</f>
        <v/>
      </c>
      <c r="I1143" s="4" t="str">
        <f t="shared" si="30"/>
        <v/>
      </c>
    </row>
    <row r="1144" spans="1:9">
      <c r="A1144" s="5" t="str">
        <f t="shared" si="31"/>
        <v/>
      </c>
      <c r="H1144" s="9" t="str">
        <f>IF(G1144='SYS-BTWCodes'!$A$4,'SYS-BTWCodes'!$C$4,IF(G1144='SYS-BTWCodes'!$A$5,'SYS-BTWCodes'!$C$5,IF(G1144='SYS-BTWCodes'!$A$6,'SYS-BTWCodes'!$C$6,IF(G1144='SYS-BTWCodes'!$A$7,'SYS-BTWCodes'!$C$7,IF(G1144='SYS-BTWCodes'!$A$8,'SYS-BTWCodes'!$C$8,IF(G1144='SYS-BTWCodes'!$A$9,'SYS-BTWCodes'!$C$9,IF(G1144='SYS-BTWCodes'!$A$10,'SYS-BTWCodes'!$C$10,IF(G1144='SYS-BTWCodes'!$A$11,'SYS-BTWCodes'!$C$11,""))))))))</f>
        <v/>
      </c>
      <c r="I1144" s="4" t="str">
        <f t="shared" si="30"/>
        <v/>
      </c>
    </row>
    <row r="1145" spans="1:9">
      <c r="A1145" s="5" t="str">
        <f t="shared" si="31"/>
        <v/>
      </c>
      <c r="H1145" s="9" t="str">
        <f>IF(G1145='SYS-BTWCodes'!$A$4,'SYS-BTWCodes'!$C$4,IF(G1145='SYS-BTWCodes'!$A$5,'SYS-BTWCodes'!$C$5,IF(G1145='SYS-BTWCodes'!$A$6,'SYS-BTWCodes'!$C$6,IF(G1145='SYS-BTWCodes'!$A$7,'SYS-BTWCodes'!$C$7,IF(G1145='SYS-BTWCodes'!$A$8,'SYS-BTWCodes'!$C$8,IF(G1145='SYS-BTWCodes'!$A$9,'SYS-BTWCodes'!$C$9,IF(G1145='SYS-BTWCodes'!$A$10,'SYS-BTWCodes'!$C$10,IF(G1145='SYS-BTWCodes'!$A$11,'SYS-BTWCodes'!$C$11,""))))))))</f>
        <v/>
      </c>
      <c r="I1145" s="4" t="str">
        <f t="shared" si="30"/>
        <v/>
      </c>
    </row>
    <row r="1146" spans="1:9">
      <c r="A1146" s="5" t="str">
        <f t="shared" si="31"/>
        <v/>
      </c>
      <c r="H1146" s="9" t="str">
        <f>IF(G1146='SYS-BTWCodes'!$A$4,'SYS-BTWCodes'!$C$4,IF(G1146='SYS-BTWCodes'!$A$5,'SYS-BTWCodes'!$C$5,IF(G1146='SYS-BTWCodes'!$A$6,'SYS-BTWCodes'!$C$6,IF(G1146='SYS-BTWCodes'!$A$7,'SYS-BTWCodes'!$C$7,IF(G1146='SYS-BTWCodes'!$A$8,'SYS-BTWCodes'!$C$8,IF(G1146='SYS-BTWCodes'!$A$9,'SYS-BTWCodes'!$C$9,IF(G1146='SYS-BTWCodes'!$A$10,'SYS-BTWCodes'!$C$10,IF(G1146='SYS-BTWCodes'!$A$11,'SYS-BTWCodes'!$C$11,""))))))))</f>
        <v/>
      </c>
      <c r="I1146" s="4" t="str">
        <f t="shared" si="30"/>
        <v/>
      </c>
    </row>
    <row r="1147" spans="1:9">
      <c r="A1147" s="5" t="str">
        <f t="shared" si="31"/>
        <v/>
      </c>
      <c r="H1147" s="9" t="str">
        <f>IF(G1147='SYS-BTWCodes'!$A$4,'SYS-BTWCodes'!$C$4,IF(G1147='SYS-BTWCodes'!$A$5,'SYS-BTWCodes'!$C$5,IF(G1147='SYS-BTWCodes'!$A$6,'SYS-BTWCodes'!$C$6,IF(G1147='SYS-BTWCodes'!$A$7,'SYS-BTWCodes'!$C$7,IF(G1147='SYS-BTWCodes'!$A$8,'SYS-BTWCodes'!$C$8,IF(G1147='SYS-BTWCodes'!$A$9,'SYS-BTWCodes'!$C$9,IF(G1147='SYS-BTWCodes'!$A$10,'SYS-BTWCodes'!$C$10,IF(G1147='SYS-BTWCodes'!$A$11,'SYS-BTWCodes'!$C$11,""))))))))</f>
        <v/>
      </c>
      <c r="I1147" s="4" t="str">
        <f t="shared" si="30"/>
        <v/>
      </c>
    </row>
    <row r="1148" spans="1:9">
      <c r="A1148" s="5" t="str">
        <f t="shared" si="31"/>
        <v/>
      </c>
      <c r="H1148" s="9" t="str">
        <f>IF(G1148='SYS-BTWCodes'!$A$4,'SYS-BTWCodes'!$C$4,IF(G1148='SYS-BTWCodes'!$A$5,'SYS-BTWCodes'!$C$5,IF(G1148='SYS-BTWCodes'!$A$6,'SYS-BTWCodes'!$C$6,IF(G1148='SYS-BTWCodes'!$A$7,'SYS-BTWCodes'!$C$7,IF(G1148='SYS-BTWCodes'!$A$8,'SYS-BTWCodes'!$C$8,IF(G1148='SYS-BTWCodes'!$A$9,'SYS-BTWCodes'!$C$9,IF(G1148='SYS-BTWCodes'!$A$10,'SYS-BTWCodes'!$C$10,IF(G1148='SYS-BTWCodes'!$A$11,'SYS-BTWCodes'!$C$11,""))))))))</f>
        <v/>
      </c>
      <c r="I1148" s="4" t="str">
        <f t="shared" si="30"/>
        <v/>
      </c>
    </row>
    <row r="1149" spans="1:9">
      <c r="A1149" s="5" t="str">
        <f t="shared" si="31"/>
        <v/>
      </c>
      <c r="H1149" s="9" t="str">
        <f>IF(G1149='SYS-BTWCodes'!$A$4,'SYS-BTWCodes'!$C$4,IF(G1149='SYS-BTWCodes'!$A$5,'SYS-BTWCodes'!$C$5,IF(G1149='SYS-BTWCodes'!$A$6,'SYS-BTWCodes'!$C$6,IF(G1149='SYS-BTWCodes'!$A$7,'SYS-BTWCodes'!$C$7,IF(G1149='SYS-BTWCodes'!$A$8,'SYS-BTWCodes'!$C$8,IF(G1149='SYS-BTWCodes'!$A$9,'SYS-BTWCodes'!$C$9,IF(G1149='SYS-BTWCodes'!$A$10,'SYS-BTWCodes'!$C$10,IF(G1149='SYS-BTWCodes'!$A$11,'SYS-BTWCodes'!$C$11,""))))))))</f>
        <v/>
      </c>
      <c r="I1149" s="4" t="str">
        <f t="shared" si="30"/>
        <v/>
      </c>
    </row>
    <row r="1150" spans="1:9">
      <c r="A1150" s="5" t="str">
        <f t="shared" si="31"/>
        <v/>
      </c>
      <c r="H1150" s="9" t="str">
        <f>IF(G1150='SYS-BTWCodes'!$A$4,'SYS-BTWCodes'!$C$4,IF(G1150='SYS-BTWCodes'!$A$5,'SYS-BTWCodes'!$C$5,IF(G1150='SYS-BTWCodes'!$A$6,'SYS-BTWCodes'!$C$6,IF(G1150='SYS-BTWCodes'!$A$7,'SYS-BTWCodes'!$C$7,IF(G1150='SYS-BTWCodes'!$A$8,'SYS-BTWCodes'!$C$8,IF(G1150='SYS-BTWCodes'!$A$9,'SYS-BTWCodes'!$C$9,IF(G1150='SYS-BTWCodes'!$A$10,'SYS-BTWCodes'!$C$10,IF(G1150='SYS-BTWCodes'!$A$11,'SYS-BTWCodes'!$C$11,""))))))))</f>
        <v/>
      </c>
      <c r="I1150" s="4" t="str">
        <f t="shared" si="30"/>
        <v/>
      </c>
    </row>
    <row r="1151" spans="1:9">
      <c r="A1151" s="5" t="str">
        <f t="shared" si="31"/>
        <v/>
      </c>
      <c r="H1151" s="9" t="str">
        <f>IF(G1151='SYS-BTWCodes'!$A$4,'SYS-BTWCodes'!$C$4,IF(G1151='SYS-BTWCodes'!$A$5,'SYS-BTWCodes'!$C$5,IF(G1151='SYS-BTWCodes'!$A$6,'SYS-BTWCodes'!$C$6,IF(G1151='SYS-BTWCodes'!$A$7,'SYS-BTWCodes'!$C$7,IF(G1151='SYS-BTWCodes'!$A$8,'SYS-BTWCodes'!$C$8,IF(G1151='SYS-BTWCodes'!$A$9,'SYS-BTWCodes'!$C$9,IF(G1151='SYS-BTWCodes'!$A$10,'SYS-BTWCodes'!$C$10,IF(G1151='SYS-BTWCodes'!$A$11,'SYS-BTWCodes'!$C$11,""))))))))</f>
        <v/>
      </c>
      <c r="I1151" s="4" t="str">
        <f t="shared" si="30"/>
        <v/>
      </c>
    </row>
    <row r="1152" spans="1:9">
      <c r="A1152" s="5" t="str">
        <f t="shared" si="31"/>
        <v/>
      </c>
      <c r="H1152" s="9" t="str">
        <f>IF(G1152='SYS-BTWCodes'!$A$4,'SYS-BTWCodes'!$C$4,IF(G1152='SYS-BTWCodes'!$A$5,'SYS-BTWCodes'!$C$5,IF(G1152='SYS-BTWCodes'!$A$6,'SYS-BTWCodes'!$C$6,IF(G1152='SYS-BTWCodes'!$A$7,'SYS-BTWCodes'!$C$7,IF(G1152='SYS-BTWCodes'!$A$8,'SYS-BTWCodes'!$C$8,IF(G1152='SYS-BTWCodes'!$A$9,'SYS-BTWCodes'!$C$9,IF(G1152='SYS-BTWCodes'!$A$10,'SYS-BTWCodes'!$C$10,IF(G1152='SYS-BTWCodes'!$A$11,'SYS-BTWCodes'!$C$11,""))))))))</f>
        <v/>
      </c>
      <c r="I1152" s="4" t="str">
        <f t="shared" ref="I1152:I1161" si="32">IF(H1152="","",ROUND((F1152*(H1152/100)),2))</f>
        <v/>
      </c>
    </row>
    <row r="1153" spans="1:9">
      <c r="A1153" s="5" t="str">
        <f t="shared" si="31"/>
        <v/>
      </c>
      <c r="H1153" s="9" t="str">
        <f>IF(G1153='SYS-BTWCodes'!$A$4,'SYS-BTWCodes'!$C$4,IF(G1153='SYS-BTWCodes'!$A$5,'SYS-BTWCodes'!$C$5,IF(G1153='SYS-BTWCodes'!$A$6,'SYS-BTWCodes'!$C$6,IF(G1153='SYS-BTWCodes'!$A$7,'SYS-BTWCodes'!$C$7,IF(G1153='SYS-BTWCodes'!$A$8,'SYS-BTWCodes'!$C$8,IF(G1153='SYS-BTWCodes'!$A$9,'SYS-BTWCodes'!$C$9,IF(G1153='SYS-BTWCodes'!$A$10,'SYS-BTWCodes'!$C$10,IF(G1153='SYS-BTWCodes'!$A$11,'SYS-BTWCodes'!$C$11,""))))))))</f>
        <v/>
      </c>
      <c r="I1153" s="4" t="str">
        <f t="shared" si="32"/>
        <v/>
      </c>
    </row>
    <row r="1154" spans="1:9">
      <c r="A1154" s="5" t="str">
        <f t="shared" si="31"/>
        <v/>
      </c>
      <c r="H1154" s="9" t="str">
        <f>IF(G1154='SYS-BTWCodes'!$A$4,'SYS-BTWCodes'!$C$4,IF(G1154='SYS-BTWCodes'!$A$5,'SYS-BTWCodes'!$C$5,IF(G1154='SYS-BTWCodes'!$A$6,'SYS-BTWCodes'!$C$6,IF(G1154='SYS-BTWCodes'!$A$7,'SYS-BTWCodes'!$C$7,IF(G1154='SYS-BTWCodes'!$A$8,'SYS-BTWCodes'!$C$8,IF(G1154='SYS-BTWCodes'!$A$9,'SYS-BTWCodes'!$C$9,IF(G1154='SYS-BTWCodes'!$A$10,'SYS-BTWCodes'!$C$10,IF(G1154='SYS-BTWCodes'!$A$11,'SYS-BTWCodes'!$C$11,""))))))))</f>
        <v/>
      </c>
      <c r="I1154" s="4" t="str">
        <f t="shared" si="32"/>
        <v/>
      </c>
    </row>
    <row r="1155" spans="1:9">
      <c r="A1155" s="5" t="str">
        <f t="shared" si="31"/>
        <v/>
      </c>
      <c r="H1155" s="9" t="str">
        <f>IF(G1155='SYS-BTWCodes'!$A$4,'SYS-BTWCodes'!$C$4,IF(G1155='SYS-BTWCodes'!$A$5,'SYS-BTWCodes'!$C$5,IF(G1155='SYS-BTWCodes'!$A$6,'SYS-BTWCodes'!$C$6,IF(G1155='SYS-BTWCodes'!$A$7,'SYS-BTWCodes'!$C$7,IF(G1155='SYS-BTWCodes'!$A$8,'SYS-BTWCodes'!$C$8,IF(G1155='SYS-BTWCodes'!$A$9,'SYS-BTWCodes'!$C$9,IF(G1155='SYS-BTWCodes'!$A$10,'SYS-BTWCodes'!$C$10,IF(G1155='SYS-BTWCodes'!$A$11,'SYS-BTWCodes'!$C$11,""))))))))</f>
        <v/>
      </c>
      <c r="I1155" s="4" t="str">
        <f t="shared" si="32"/>
        <v/>
      </c>
    </row>
    <row r="1156" spans="1:9">
      <c r="A1156" s="5" t="str">
        <f t="shared" si="31"/>
        <v/>
      </c>
      <c r="H1156" s="9" t="str">
        <f>IF(G1156='SYS-BTWCodes'!$A$4,'SYS-BTWCodes'!$C$4,IF(G1156='SYS-BTWCodes'!$A$5,'SYS-BTWCodes'!$C$5,IF(G1156='SYS-BTWCodes'!$A$6,'SYS-BTWCodes'!$C$6,IF(G1156='SYS-BTWCodes'!$A$7,'SYS-BTWCodes'!$C$7,IF(G1156='SYS-BTWCodes'!$A$8,'SYS-BTWCodes'!$C$8,IF(G1156='SYS-BTWCodes'!$A$9,'SYS-BTWCodes'!$C$9,IF(G1156='SYS-BTWCodes'!$A$10,'SYS-BTWCodes'!$C$10,IF(G1156='SYS-BTWCodes'!$A$11,'SYS-BTWCodes'!$C$11,""))))))))</f>
        <v/>
      </c>
      <c r="I1156" s="4" t="str">
        <f t="shared" si="32"/>
        <v/>
      </c>
    </row>
    <row r="1157" spans="1:9">
      <c r="A1157" s="5" t="str">
        <f t="shared" si="31"/>
        <v/>
      </c>
      <c r="H1157" s="9" t="str">
        <f>IF(G1157='SYS-BTWCodes'!$A$4,'SYS-BTWCodes'!$C$4,IF(G1157='SYS-BTWCodes'!$A$5,'SYS-BTWCodes'!$C$5,IF(G1157='SYS-BTWCodes'!$A$6,'SYS-BTWCodes'!$C$6,IF(G1157='SYS-BTWCodes'!$A$7,'SYS-BTWCodes'!$C$7,IF(G1157='SYS-BTWCodes'!$A$8,'SYS-BTWCodes'!$C$8,IF(G1157='SYS-BTWCodes'!$A$9,'SYS-BTWCodes'!$C$9,IF(G1157='SYS-BTWCodes'!$A$10,'SYS-BTWCodes'!$C$10,IF(G1157='SYS-BTWCodes'!$A$11,'SYS-BTWCodes'!$C$11,""))))))))</f>
        <v/>
      </c>
      <c r="I1157" s="4" t="str">
        <f t="shared" si="32"/>
        <v/>
      </c>
    </row>
    <row r="1158" spans="1:9">
      <c r="A1158" s="5" t="str">
        <f t="shared" si="31"/>
        <v/>
      </c>
      <c r="H1158" s="9" t="str">
        <f>IF(G1158='SYS-BTWCodes'!$A$4,'SYS-BTWCodes'!$C$4,IF(G1158='SYS-BTWCodes'!$A$5,'SYS-BTWCodes'!$C$5,IF(G1158='SYS-BTWCodes'!$A$6,'SYS-BTWCodes'!$C$6,IF(G1158='SYS-BTWCodes'!$A$7,'SYS-BTWCodes'!$C$7,IF(G1158='SYS-BTWCodes'!$A$8,'SYS-BTWCodes'!$C$8,IF(G1158='SYS-BTWCodes'!$A$9,'SYS-BTWCodes'!$C$9,IF(G1158='SYS-BTWCodes'!$A$10,'SYS-BTWCodes'!$C$10,IF(G1158='SYS-BTWCodes'!$A$11,'SYS-BTWCodes'!$C$11,""))))))))</f>
        <v/>
      </c>
      <c r="I1158" s="4" t="str">
        <f t="shared" si="32"/>
        <v/>
      </c>
    </row>
    <row r="1159" spans="1:9">
      <c r="A1159" s="5" t="str">
        <f t="shared" si="31"/>
        <v/>
      </c>
      <c r="H1159" s="9" t="str">
        <f>IF(G1159='SYS-BTWCodes'!$A$4,'SYS-BTWCodes'!$C$4,IF(G1159='SYS-BTWCodes'!$A$5,'SYS-BTWCodes'!$C$5,IF(G1159='SYS-BTWCodes'!$A$6,'SYS-BTWCodes'!$C$6,IF(G1159='SYS-BTWCodes'!$A$7,'SYS-BTWCodes'!$C$7,IF(G1159='SYS-BTWCodes'!$A$8,'SYS-BTWCodes'!$C$8,IF(G1159='SYS-BTWCodes'!$A$9,'SYS-BTWCodes'!$C$9,IF(G1159='SYS-BTWCodes'!$A$10,'SYS-BTWCodes'!$C$10,IF(G1159='SYS-BTWCodes'!$A$11,'SYS-BTWCodes'!$C$11,""))))))))</f>
        <v/>
      </c>
      <c r="I1159" s="4" t="str">
        <f t="shared" si="32"/>
        <v/>
      </c>
    </row>
    <row r="1160" spans="1:9">
      <c r="A1160" s="5" t="str">
        <f t="shared" si="31"/>
        <v/>
      </c>
      <c r="H1160" s="9" t="str">
        <f>IF(G1160='SYS-BTWCodes'!$A$4,'SYS-BTWCodes'!$C$4,IF(G1160='SYS-BTWCodes'!$A$5,'SYS-BTWCodes'!$C$5,IF(G1160='SYS-BTWCodes'!$A$6,'SYS-BTWCodes'!$C$6,IF(G1160='SYS-BTWCodes'!$A$7,'SYS-BTWCodes'!$C$7,IF(G1160='SYS-BTWCodes'!$A$8,'SYS-BTWCodes'!$C$8,IF(G1160='SYS-BTWCodes'!$A$9,'SYS-BTWCodes'!$C$9,IF(G1160='SYS-BTWCodes'!$A$10,'SYS-BTWCodes'!$C$10,IF(G1160='SYS-BTWCodes'!$A$11,'SYS-BTWCodes'!$C$11,""))))))))</f>
        <v/>
      </c>
      <c r="I1160" s="4" t="str">
        <f t="shared" si="32"/>
        <v/>
      </c>
    </row>
    <row r="1161" spans="1:9">
      <c r="A1161" s="5" t="str">
        <f t="shared" si="31"/>
        <v/>
      </c>
      <c r="H1161" s="9" t="str">
        <f>IF(G1161='SYS-BTWCodes'!$A$4,'SYS-BTWCodes'!$C$4,IF(G1161='SYS-BTWCodes'!$A$5,'SYS-BTWCodes'!$C$5,IF(G1161='SYS-BTWCodes'!$A$6,'SYS-BTWCodes'!$C$6,IF(G1161='SYS-BTWCodes'!$A$7,'SYS-BTWCodes'!$C$7,IF(G1161='SYS-BTWCodes'!$A$8,'SYS-BTWCodes'!$C$8,IF(G1161='SYS-BTWCodes'!$A$9,'SYS-BTWCodes'!$C$9,IF(G1161='SYS-BTWCodes'!$A$10,'SYS-BTWCodes'!$C$10,IF(G1161='SYS-BTWCodes'!$A$11,'SYS-BTWCodes'!$C$11,""))))))))</f>
        <v/>
      </c>
      <c r="I1161" s="4" t="str">
        <f t="shared" si="32"/>
        <v/>
      </c>
    </row>
    <row r="1162" spans="1:9">
      <c r="A1162" s="5" t="str">
        <f t="shared" si="31"/>
        <v/>
      </c>
      <c r="H1162" s="9" t="str">
        <f>IF(G1162='SYS-BTWCodes'!$A$4,'SYS-BTWCodes'!$C$4,IF(G1162='SYS-BTWCodes'!$A$5,'SYS-BTWCodes'!$C$5,IF(G1162='SYS-BTWCodes'!$A$6,'SYS-BTWCodes'!$C$6,IF(G1162='SYS-BTWCodes'!$A$7,'SYS-BTWCodes'!$C$7,IF(G1162='SYS-BTWCodes'!$A$8,'SYS-BTWCodes'!$C$8,IF(G1162='SYS-BTWCodes'!$A$9,'SYS-BTWCodes'!$C$9,IF(G1162='SYS-BTWCodes'!$A$10,'SYS-BTWCodes'!$C$10,IF(G1162='SYS-BTWCodes'!$A$11,'SYS-BTWCodes'!$C$11,""))))))))</f>
        <v/>
      </c>
      <c r="I1162" s="4" t="str">
        <f>IF(H1162="","",(F1162*(H1162/100)))</f>
        <v/>
      </c>
    </row>
    <row r="1163" spans="1:9">
      <c r="A1163" s="5" t="str">
        <f t="shared" si="31"/>
        <v/>
      </c>
      <c r="H1163" s="9" t="str">
        <f>IF(G1163='SYS-BTWCodes'!$A$4,'SYS-BTWCodes'!$C$4,IF(G1163='SYS-BTWCodes'!$A$5,'SYS-BTWCodes'!$C$5,IF(G1163='SYS-BTWCodes'!$A$6,'SYS-BTWCodes'!$C$6,IF(G1163='SYS-BTWCodes'!$A$7,'SYS-BTWCodes'!$C$7,IF(G1163='SYS-BTWCodes'!$A$8,'SYS-BTWCodes'!$C$8,IF(G1163='SYS-BTWCodes'!$A$9,'SYS-BTWCodes'!$C$9,IF(G1163='SYS-BTWCodes'!$A$10,'SYS-BTWCodes'!$C$10,IF(G1163='SYS-BTWCodes'!$A$11,'SYS-BTWCodes'!$C$11,""))))))))</f>
        <v/>
      </c>
      <c r="I1163" s="4" t="str">
        <f>IF(H1163="","",(F1163*(H1163/100)))</f>
        <v/>
      </c>
    </row>
  </sheetData>
  <phoneticPr fontId="1" type="noConversion"/>
  <dataValidations count="2">
    <dataValidation type="list" allowBlank="1" showErrorMessage="1" sqref="D4:E1163">
      <formula1>rekeningen</formula1>
    </dataValidation>
    <dataValidation type="list" allowBlank="1" showErrorMessage="1" sqref="G70:G1163 G4:G68">
      <formula1>BTWcodes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51"/>
  <sheetViews>
    <sheetView workbookViewId="0">
      <pane ySplit="3" topLeftCell="A4" activePane="bottomLeft" state="frozen"/>
      <selection pane="bottomLeft" activeCell="C28" sqref="C28"/>
    </sheetView>
  </sheetViews>
  <sheetFormatPr defaultRowHeight="12.75"/>
  <cols>
    <col min="2" max="2" width="9.140625" style="3"/>
    <col min="3" max="3" width="13.140625" style="2" bestFit="1" customWidth="1"/>
    <col min="4" max="4" width="11" bestFit="1" customWidth="1"/>
    <col min="5" max="5" width="8.140625" bestFit="1" customWidth="1"/>
    <col min="6" max="6" width="11.140625" bestFit="1" customWidth="1"/>
    <col min="7" max="7" width="16.140625" bestFit="1" customWidth="1"/>
    <col min="8" max="8" width="10.85546875" style="4" bestFit="1" customWidth="1"/>
    <col min="9" max="9" width="13.85546875" customWidth="1"/>
  </cols>
  <sheetData>
    <row r="1" spans="1:9" s="12" customFormat="1" ht="18">
      <c r="A1" s="12" t="s">
        <v>89</v>
      </c>
      <c r="B1" s="19"/>
      <c r="C1" s="15"/>
      <c r="H1" s="20"/>
    </row>
    <row r="3" spans="1:9" s="11" customFormat="1">
      <c r="A3" s="11" t="s">
        <v>52</v>
      </c>
      <c r="B3" s="17" t="s">
        <v>51</v>
      </c>
      <c r="C3" s="16" t="s">
        <v>60</v>
      </c>
      <c r="D3" s="11" t="s">
        <v>61</v>
      </c>
      <c r="E3" s="11" t="s">
        <v>62</v>
      </c>
      <c r="F3" s="11" t="s">
        <v>84</v>
      </c>
      <c r="G3" s="11" t="s">
        <v>85</v>
      </c>
      <c r="H3" s="18" t="s">
        <v>87</v>
      </c>
      <c r="I3" s="11" t="s">
        <v>107</v>
      </c>
    </row>
    <row r="4" spans="1:9">
      <c r="A4">
        <f>IF(B4="","",IF(A3="Nr",1,A3+1))</f>
        <v>1</v>
      </c>
      <c r="B4" s="3">
        <v>39814</v>
      </c>
      <c r="C4" s="2">
        <v>200901010001</v>
      </c>
      <c r="D4">
        <v>1</v>
      </c>
      <c r="E4">
        <v>1</v>
      </c>
      <c r="F4">
        <v>1</v>
      </c>
      <c r="G4" s="31" t="s">
        <v>114</v>
      </c>
      <c r="H4" s="4" t="e">
        <f>IF(C4="","",SUMIF(#REF!,'Verzonden Facturen'!C4,#REF!))</f>
        <v>#REF!</v>
      </c>
      <c r="I4" s="31" t="s">
        <v>115</v>
      </c>
    </row>
    <row r="5" spans="1:9">
      <c r="A5" t="str">
        <f t="shared" ref="A5:A69" si="0">IF(B5="","",IF(A4="Nr",1,A4+1))</f>
        <v/>
      </c>
      <c r="I5" s="31"/>
    </row>
    <row r="6" spans="1:9">
      <c r="A6" t="str">
        <f t="shared" si="0"/>
        <v/>
      </c>
      <c r="I6" s="31"/>
    </row>
    <row r="7" spans="1:9">
      <c r="A7" t="str">
        <f t="shared" si="0"/>
        <v/>
      </c>
      <c r="I7" s="31"/>
    </row>
    <row r="8" spans="1:9">
      <c r="A8" t="str">
        <f t="shared" si="0"/>
        <v/>
      </c>
      <c r="I8" s="31"/>
    </row>
    <row r="9" spans="1:9">
      <c r="A9" t="str">
        <f t="shared" si="0"/>
        <v/>
      </c>
      <c r="I9" s="31"/>
    </row>
    <row r="10" spans="1:9">
      <c r="A10" t="str">
        <f t="shared" si="0"/>
        <v/>
      </c>
      <c r="I10" s="31"/>
    </row>
    <row r="11" spans="1:9">
      <c r="A11" t="str">
        <f t="shared" si="0"/>
        <v/>
      </c>
      <c r="I11" s="31"/>
    </row>
    <row r="12" spans="1:9">
      <c r="A12" t="str">
        <f t="shared" si="0"/>
        <v/>
      </c>
      <c r="I12" s="31"/>
    </row>
    <row r="13" spans="1:9">
      <c r="A13" t="str">
        <f t="shared" si="0"/>
        <v/>
      </c>
      <c r="I13" s="31"/>
    </row>
    <row r="14" spans="1:9">
      <c r="A14" t="str">
        <f t="shared" si="0"/>
        <v/>
      </c>
      <c r="I14" s="31"/>
    </row>
    <row r="15" spans="1:9">
      <c r="A15" t="str">
        <f t="shared" si="0"/>
        <v/>
      </c>
      <c r="I15" s="31"/>
    </row>
    <row r="16" spans="1:9">
      <c r="A16" t="str">
        <f t="shared" si="0"/>
        <v/>
      </c>
      <c r="I16" s="31"/>
    </row>
    <row r="17" spans="1:9">
      <c r="A17" t="str">
        <f t="shared" si="0"/>
        <v/>
      </c>
      <c r="I17" s="31"/>
    </row>
    <row r="18" spans="1:9">
      <c r="A18" t="str">
        <f t="shared" si="0"/>
        <v/>
      </c>
      <c r="I18" s="31"/>
    </row>
    <row r="19" spans="1:9">
      <c r="A19" t="str">
        <f t="shared" si="0"/>
        <v/>
      </c>
      <c r="I19" s="31"/>
    </row>
    <row r="20" spans="1:9">
      <c r="A20" t="str">
        <f t="shared" si="0"/>
        <v/>
      </c>
      <c r="I20" s="31"/>
    </row>
    <row r="21" spans="1:9">
      <c r="A21" t="str">
        <f t="shared" si="0"/>
        <v/>
      </c>
      <c r="I21" s="31"/>
    </row>
    <row r="22" spans="1:9">
      <c r="A22" t="str">
        <f t="shared" si="0"/>
        <v/>
      </c>
      <c r="I22" s="31"/>
    </row>
    <row r="23" spans="1:9">
      <c r="A23" t="str">
        <f t="shared" si="0"/>
        <v/>
      </c>
      <c r="I23" s="31"/>
    </row>
    <row r="24" spans="1:9">
      <c r="A24" t="str">
        <f t="shared" si="0"/>
        <v/>
      </c>
      <c r="I24" s="31"/>
    </row>
    <row r="25" spans="1:9">
      <c r="A25" t="str">
        <f t="shared" si="0"/>
        <v/>
      </c>
      <c r="I25" s="31"/>
    </row>
    <row r="26" spans="1:9">
      <c r="A26" t="str">
        <f t="shared" si="0"/>
        <v/>
      </c>
      <c r="I26" s="31"/>
    </row>
    <row r="27" spans="1:9">
      <c r="A27" t="str">
        <f t="shared" si="0"/>
        <v/>
      </c>
      <c r="I27" s="31"/>
    </row>
    <row r="28" spans="1:9">
      <c r="A28" t="str">
        <f t="shared" si="0"/>
        <v/>
      </c>
      <c r="I28" s="31"/>
    </row>
    <row r="29" spans="1:9">
      <c r="A29" t="str">
        <f t="shared" si="0"/>
        <v/>
      </c>
      <c r="I29" s="31"/>
    </row>
    <row r="30" spans="1:9">
      <c r="A30" t="str">
        <f t="shared" si="0"/>
        <v/>
      </c>
      <c r="I30" s="31"/>
    </row>
    <row r="31" spans="1:9">
      <c r="A31" t="str">
        <f t="shared" si="0"/>
        <v/>
      </c>
      <c r="I31" s="31"/>
    </row>
    <row r="32" spans="1:9">
      <c r="A32" t="str">
        <f t="shared" si="0"/>
        <v/>
      </c>
      <c r="I32" s="31"/>
    </row>
    <row r="33" spans="1:9">
      <c r="A33" t="str">
        <f t="shared" si="0"/>
        <v/>
      </c>
      <c r="I33" s="31"/>
    </row>
    <row r="34" spans="1:9">
      <c r="A34" t="str">
        <f t="shared" si="0"/>
        <v/>
      </c>
      <c r="I34" s="31"/>
    </row>
    <row r="35" spans="1:9">
      <c r="A35" t="str">
        <f t="shared" si="0"/>
        <v/>
      </c>
      <c r="I35" s="31"/>
    </row>
    <row r="36" spans="1:9">
      <c r="A36" t="str">
        <f t="shared" si="0"/>
        <v/>
      </c>
      <c r="I36" s="31"/>
    </row>
    <row r="37" spans="1:9">
      <c r="A37" t="str">
        <f t="shared" si="0"/>
        <v/>
      </c>
      <c r="I37" s="31"/>
    </row>
    <row r="38" spans="1:9">
      <c r="A38" t="str">
        <f t="shared" si="0"/>
        <v/>
      </c>
      <c r="I38" s="31"/>
    </row>
    <row r="39" spans="1:9">
      <c r="A39" t="str">
        <f t="shared" si="0"/>
        <v/>
      </c>
      <c r="I39" s="31"/>
    </row>
    <row r="40" spans="1:9">
      <c r="A40" t="str">
        <f t="shared" si="0"/>
        <v/>
      </c>
      <c r="I40" s="31"/>
    </row>
    <row r="41" spans="1:9">
      <c r="A41" t="str">
        <f t="shared" si="0"/>
        <v/>
      </c>
      <c r="I41" s="31"/>
    </row>
    <row r="42" spans="1:9">
      <c r="A42" t="str">
        <f t="shared" si="0"/>
        <v/>
      </c>
      <c r="I42" s="31"/>
    </row>
    <row r="43" spans="1:9">
      <c r="A43" t="str">
        <f t="shared" si="0"/>
        <v/>
      </c>
      <c r="I43" s="31"/>
    </row>
    <row r="44" spans="1:9">
      <c r="A44" t="str">
        <f t="shared" si="0"/>
        <v/>
      </c>
      <c r="I44" s="31"/>
    </row>
    <row r="45" spans="1:9">
      <c r="A45" t="str">
        <f t="shared" si="0"/>
        <v/>
      </c>
      <c r="I45" s="31"/>
    </row>
    <row r="46" spans="1:9">
      <c r="A46" t="str">
        <f t="shared" si="0"/>
        <v/>
      </c>
      <c r="I46" s="31"/>
    </row>
    <row r="47" spans="1:9">
      <c r="A47" t="str">
        <f t="shared" si="0"/>
        <v/>
      </c>
      <c r="I47" s="31"/>
    </row>
    <row r="48" spans="1:9">
      <c r="A48" t="str">
        <f t="shared" si="0"/>
        <v/>
      </c>
      <c r="I48" s="31"/>
    </row>
    <row r="49" spans="1:9">
      <c r="A49" t="str">
        <f t="shared" si="0"/>
        <v/>
      </c>
      <c r="G49" s="31"/>
      <c r="I49" s="31"/>
    </row>
    <row r="50" spans="1:9">
      <c r="A50" t="str">
        <f t="shared" si="0"/>
        <v/>
      </c>
      <c r="G50" s="31"/>
      <c r="I50" s="31"/>
    </row>
    <row r="51" spans="1:9">
      <c r="A51" t="str">
        <f t="shared" si="0"/>
        <v/>
      </c>
      <c r="G51" s="31"/>
      <c r="I51" s="31"/>
    </row>
    <row r="52" spans="1:9">
      <c r="A52" t="str">
        <f t="shared" si="0"/>
        <v/>
      </c>
      <c r="G52" s="31"/>
      <c r="I52" s="31"/>
    </row>
    <row r="53" spans="1:9">
      <c r="A53" t="str">
        <f t="shared" si="0"/>
        <v/>
      </c>
      <c r="G53" s="31"/>
      <c r="I53" s="31"/>
    </row>
    <row r="54" spans="1:9">
      <c r="A54" t="str">
        <f t="shared" si="0"/>
        <v/>
      </c>
      <c r="G54" s="31"/>
      <c r="I54" s="31"/>
    </row>
    <row r="55" spans="1:9">
      <c r="A55" t="str">
        <f t="shared" si="0"/>
        <v/>
      </c>
      <c r="G55" s="31"/>
      <c r="I55" s="31"/>
    </row>
    <row r="56" spans="1:9">
      <c r="A56" t="str">
        <f t="shared" si="0"/>
        <v/>
      </c>
      <c r="G56" s="31"/>
      <c r="I56" s="31"/>
    </row>
    <row r="57" spans="1:9">
      <c r="A57" t="str">
        <f t="shared" si="0"/>
        <v/>
      </c>
      <c r="G57" s="31"/>
      <c r="I57" s="31"/>
    </row>
    <row r="58" spans="1:9">
      <c r="A58" t="str">
        <f t="shared" si="0"/>
        <v/>
      </c>
      <c r="G58" s="31"/>
      <c r="I58" s="31"/>
    </row>
    <row r="59" spans="1:9">
      <c r="A59" t="str">
        <f t="shared" si="0"/>
        <v/>
      </c>
      <c r="G59" s="31"/>
      <c r="I59" s="31"/>
    </row>
    <row r="60" spans="1:9">
      <c r="A60" t="str">
        <f t="shared" si="0"/>
        <v/>
      </c>
      <c r="G60" s="31"/>
      <c r="I60" s="31"/>
    </row>
    <row r="61" spans="1:9">
      <c r="A61" t="str">
        <f t="shared" si="0"/>
        <v/>
      </c>
      <c r="I61" s="31"/>
    </row>
    <row r="62" spans="1:9">
      <c r="A62" t="str">
        <f t="shared" si="0"/>
        <v/>
      </c>
      <c r="I62" s="31"/>
    </row>
    <row r="63" spans="1:9">
      <c r="A63" t="str">
        <f t="shared" si="0"/>
        <v/>
      </c>
      <c r="I63" s="31"/>
    </row>
    <row r="64" spans="1:9">
      <c r="A64" t="str">
        <f t="shared" si="0"/>
        <v/>
      </c>
      <c r="I64" s="31"/>
    </row>
    <row r="65" spans="1:9">
      <c r="A65" t="str">
        <f t="shared" si="0"/>
        <v/>
      </c>
      <c r="I65" s="31"/>
    </row>
    <row r="66" spans="1:9">
      <c r="A66" t="str">
        <f t="shared" si="0"/>
        <v/>
      </c>
      <c r="I66" s="31"/>
    </row>
    <row r="67" spans="1:9">
      <c r="A67" t="str">
        <f t="shared" si="0"/>
        <v/>
      </c>
      <c r="I67" s="31"/>
    </row>
    <row r="68" spans="1:9">
      <c r="A68" t="str">
        <f t="shared" si="0"/>
        <v/>
      </c>
      <c r="I68" s="31"/>
    </row>
    <row r="69" spans="1:9">
      <c r="A69" t="str">
        <f t="shared" si="0"/>
        <v/>
      </c>
      <c r="I69" s="31"/>
    </row>
    <row r="70" spans="1:9">
      <c r="A70" t="str">
        <f t="shared" ref="A70:A133" si="1">IF(B70="","",IF(A69="Nr",1,A69+1))</f>
        <v/>
      </c>
      <c r="I70" s="31"/>
    </row>
    <row r="71" spans="1:9">
      <c r="A71" t="str">
        <f t="shared" si="1"/>
        <v/>
      </c>
      <c r="I71" s="31"/>
    </row>
    <row r="72" spans="1:9">
      <c r="A72" t="str">
        <f t="shared" si="1"/>
        <v/>
      </c>
      <c r="I72" s="31"/>
    </row>
    <row r="73" spans="1:9">
      <c r="A73" t="str">
        <f t="shared" si="1"/>
        <v/>
      </c>
      <c r="I73" s="31"/>
    </row>
    <row r="74" spans="1:9">
      <c r="A74" t="str">
        <f t="shared" si="1"/>
        <v/>
      </c>
      <c r="I74" s="31"/>
    </row>
    <row r="75" spans="1:9">
      <c r="A75" t="str">
        <f t="shared" si="1"/>
        <v/>
      </c>
      <c r="I75" s="31"/>
    </row>
    <row r="76" spans="1:9">
      <c r="A76" t="str">
        <f t="shared" si="1"/>
        <v/>
      </c>
      <c r="I76" s="31"/>
    </row>
    <row r="77" spans="1:9">
      <c r="A77" t="str">
        <f t="shared" si="1"/>
        <v/>
      </c>
      <c r="I77" s="31"/>
    </row>
    <row r="78" spans="1:9">
      <c r="A78" t="str">
        <f t="shared" si="1"/>
        <v/>
      </c>
      <c r="D78" t="s">
        <v>83</v>
      </c>
      <c r="H78" s="4" t="str">
        <f>IF(C78="","",SUMIF(#REF!,'Verzonden Facturen'!C78,#REF!))</f>
        <v/>
      </c>
    </row>
    <row r="79" spans="1:9">
      <c r="A79" t="str">
        <f t="shared" si="1"/>
        <v/>
      </c>
      <c r="D79" t="s">
        <v>83</v>
      </c>
      <c r="H79" s="4" t="str">
        <f>IF(C79="","",SUMIF(#REF!,'Verzonden Facturen'!C79,#REF!))</f>
        <v/>
      </c>
    </row>
    <row r="80" spans="1:9">
      <c r="A80" t="str">
        <f t="shared" si="1"/>
        <v/>
      </c>
      <c r="D80" t="s">
        <v>83</v>
      </c>
      <c r="H80" s="4" t="str">
        <f>IF(C80="","",SUMIF(#REF!,'Verzonden Facturen'!C80,#REF!))</f>
        <v/>
      </c>
    </row>
    <row r="81" spans="1:8">
      <c r="A81" t="str">
        <f t="shared" si="1"/>
        <v/>
      </c>
      <c r="D81" t="s">
        <v>83</v>
      </c>
      <c r="H81" s="4" t="str">
        <f>IF(C81="","",SUMIF(#REF!,'Verzonden Facturen'!C81,#REF!))</f>
        <v/>
      </c>
    </row>
    <row r="82" spans="1:8">
      <c r="A82" t="str">
        <f t="shared" si="1"/>
        <v/>
      </c>
      <c r="D82" t="s">
        <v>83</v>
      </c>
      <c r="H82" s="4" t="str">
        <f>IF(C82="","",SUMIF(#REF!,'Verzonden Facturen'!C82,#REF!))</f>
        <v/>
      </c>
    </row>
    <row r="83" spans="1:8">
      <c r="A83" t="str">
        <f t="shared" si="1"/>
        <v/>
      </c>
      <c r="D83" t="s">
        <v>83</v>
      </c>
      <c r="H83" s="4" t="str">
        <f>IF(C83="","",SUMIF(#REF!,'Verzonden Facturen'!C83,#REF!))</f>
        <v/>
      </c>
    </row>
    <row r="84" spans="1:8">
      <c r="A84" t="str">
        <f t="shared" si="1"/>
        <v/>
      </c>
      <c r="D84" t="s">
        <v>83</v>
      </c>
      <c r="H84" s="4" t="str">
        <f>IF(C84="","",SUMIF(#REF!,'Verzonden Facturen'!C84,#REF!))</f>
        <v/>
      </c>
    </row>
    <row r="85" spans="1:8">
      <c r="A85" t="str">
        <f t="shared" si="1"/>
        <v/>
      </c>
      <c r="D85" t="s">
        <v>83</v>
      </c>
      <c r="H85" s="4" t="str">
        <f>IF(C85="","",SUMIF(#REF!,'Verzonden Facturen'!C85,#REF!))</f>
        <v/>
      </c>
    </row>
    <row r="86" spans="1:8">
      <c r="A86" t="str">
        <f t="shared" si="1"/>
        <v/>
      </c>
      <c r="D86" t="s">
        <v>83</v>
      </c>
      <c r="H86" s="4" t="str">
        <f>IF(C86="","",SUMIF(#REF!,'Verzonden Facturen'!C86,#REF!))</f>
        <v/>
      </c>
    </row>
    <row r="87" spans="1:8">
      <c r="A87" t="str">
        <f t="shared" si="1"/>
        <v/>
      </c>
      <c r="D87" t="s">
        <v>83</v>
      </c>
      <c r="H87" s="4" t="str">
        <f>IF(C87="","",SUMIF(#REF!,'Verzonden Facturen'!C87,#REF!))</f>
        <v/>
      </c>
    </row>
    <row r="88" spans="1:8">
      <c r="A88" t="str">
        <f t="shared" si="1"/>
        <v/>
      </c>
      <c r="D88" t="s">
        <v>83</v>
      </c>
      <c r="H88" s="4" t="str">
        <f>IF(C88="","",SUMIF(#REF!,'Verzonden Facturen'!C88,#REF!))</f>
        <v/>
      </c>
    </row>
    <row r="89" spans="1:8">
      <c r="A89" t="str">
        <f t="shared" si="1"/>
        <v/>
      </c>
      <c r="D89" t="s">
        <v>83</v>
      </c>
      <c r="H89" s="4" t="str">
        <f>IF(C89="","",SUMIF(#REF!,'Verzonden Facturen'!C89,#REF!))</f>
        <v/>
      </c>
    </row>
    <row r="90" spans="1:8">
      <c r="A90" t="str">
        <f t="shared" si="1"/>
        <v/>
      </c>
      <c r="D90" t="s">
        <v>83</v>
      </c>
      <c r="H90" s="4" t="str">
        <f>IF(C90="","",SUMIF(#REF!,'Verzonden Facturen'!C90,#REF!))</f>
        <v/>
      </c>
    </row>
    <row r="91" spans="1:8">
      <c r="A91" t="str">
        <f t="shared" si="1"/>
        <v/>
      </c>
      <c r="D91" t="s">
        <v>83</v>
      </c>
      <c r="H91" s="4" t="str">
        <f>IF(C91="","",SUMIF(#REF!,'Verzonden Facturen'!C91,#REF!))</f>
        <v/>
      </c>
    </row>
    <row r="92" spans="1:8">
      <c r="A92" t="str">
        <f t="shared" si="1"/>
        <v/>
      </c>
      <c r="D92" t="s">
        <v>83</v>
      </c>
      <c r="H92" s="4" t="str">
        <f>IF(C92="","",SUMIF(#REF!,'Verzonden Facturen'!C92,#REF!))</f>
        <v/>
      </c>
    </row>
    <row r="93" spans="1:8">
      <c r="A93" t="str">
        <f t="shared" si="1"/>
        <v/>
      </c>
      <c r="D93" t="s">
        <v>83</v>
      </c>
      <c r="H93" s="4" t="str">
        <f>IF(C93="","",SUMIF(#REF!,'Verzonden Facturen'!C93,#REF!))</f>
        <v/>
      </c>
    </row>
    <row r="94" spans="1:8">
      <c r="A94" t="str">
        <f t="shared" si="1"/>
        <v/>
      </c>
      <c r="D94" t="s">
        <v>83</v>
      </c>
      <c r="H94" s="4" t="str">
        <f>IF(C94="","",SUMIF(#REF!,'Verzonden Facturen'!C94,#REF!))</f>
        <v/>
      </c>
    </row>
    <row r="95" spans="1:8">
      <c r="A95" t="str">
        <f t="shared" si="1"/>
        <v/>
      </c>
      <c r="D95" t="s">
        <v>83</v>
      </c>
      <c r="H95" s="4" t="str">
        <f>IF(C95="","",SUMIF(#REF!,'Verzonden Facturen'!C95,#REF!))</f>
        <v/>
      </c>
    </row>
    <row r="96" spans="1:8">
      <c r="A96" t="str">
        <f t="shared" si="1"/>
        <v/>
      </c>
      <c r="D96" t="s">
        <v>83</v>
      </c>
      <c r="H96" s="4" t="str">
        <f>IF(C96="","",SUMIF(#REF!,'Verzonden Facturen'!C96,#REF!))</f>
        <v/>
      </c>
    </row>
    <row r="97" spans="1:8">
      <c r="A97" t="str">
        <f t="shared" si="1"/>
        <v/>
      </c>
      <c r="D97" t="s">
        <v>83</v>
      </c>
      <c r="H97" s="4" t="str">
        <f>IF(C97="","",SUMIF(#REF!,'Verzonden Facturen'!C97,#REF!))</f>
        <v/>
      </c>
    </row>
    <row r="98" spans="1:8">
      <c r="A98" t="str">
        <f t="shared" si="1"/>
        <v/>
      </c>
      <c r="D98" t="s">
        <v>83</v>
      </c>
      <c r="H98" s="4" t="str">
        <f>IF(C98="","",SUMIF(#REF!,'Verzonden Facturen'!C98,#REF!))</f>
        <v/>
      </c>
    </row>
    <row r="99" spans="1:8">
      <c r="A99" t="str">
        <f t="shared" si="1"/>
        <v/>
      </c>
      <c r="D99" t="s">
        <v>83</v>
      </c>
      <c r="H99" s="4" t="str">
        <f>IF(C99="","",SUMIF(#REF!,'Verzonden Facturen'!C99,#REF!))</f>
        <v/>
      </c>
    </row>
    <row r="100" spans="1:8">
      <c r="A100" t="str">
        <f t="shared" si="1"/>
        <v/>
      </c>
      <c r="D100" t="s">
        <v>83</v>
      </c>
      <c r="H100" s="4" t="str">
        <f>IF(C100="","",SUMIF(#REF!,'Verzonden Facturen'!C100,#REF!))</f>
        <v/>
      </c>
    </row>
    <row r="101" spans="1:8">
      <c r="A101" t="str">
        <f t="shared" si="1"/>
        <v/>
      </c>
      <c r="D101" t="s">
        <v>83</v>
      </c>
      <c r="H101" s="4" t="str">
        <f>IF(C101="","",SUMIF(#REF!,'Verzonden Facturen'!C101,#REF!))</f>
        <v/>
      </c>
    </row>
    <row r="102" spans="1:8">
      <c r="A102" t="str">
        <f t="shared" si="1"/>
        <v/>
      </c>
      <c r="D102" t="s">
        <v>83</v>
      </c>
      <c r="H102" s="4" t="str">
        <f>IF(C102="","",SUMIF(#REF!,'Verzonden Facturen'!C102,#REF!))</f>
        <v/>
      </c>
    </row>
    <row r="103" spans="1:8">
      <c r="A103" t="str">
        <f t="shared" si="1"/>
        <v/>
      </c>
      <c r="D103" t="s">
        <v>83</v>
      </c>
      <c r="H103" s="4" t="str">
        <f>IF(C103="","",SUMIF(#REF!,'Verzonden Facturen'!C103,#REF!))</f>
        <v/>
      </c>
    </row>
    <row r="104" spans="1:8">
      <c r="A104" t="str">
        <f t="shared" si="1"/>
        <v/>
      </c>
      <c r="D104" t="s">
        <v>83</v>
      </c>
      <c r="H104" s="4" t="str">
        <f>IF(C104="","",SUMIF(#REF!,'Verzonden Facturen'!C104,#REF!))</f>
        <v/>
      </c>
    </row>
    <row r="105" spans="1:8">
      <c r="A105" t="str">
        <f t="shared" si="1"/>
        <v/>
      </c>
      <c r="D105" t="s">
        <v>83</v>
      </c>
      <c r="H105" s="4" t="str">
        <f>IF(C105="","",SUMIF(#REF!,'Verzonden Facturen'!C105,#REF!))</f>
        <v/>
      </c>
    </row>
    <row r="106" spans="1:8">
      <c r="A106" t="str">
        <f t="shared" si="1"/>
        <v/>
      </c>
      <c r="D106" t="s">
        <v>83</v>
      </c>
      <c r="H106" s="4" t="str">
        <f>IF(C106="","",SUMIF(#REF!,'Verzonden Facturen'!C106,#REF!))</f>
        <v/>
      </c>
    </row>
    <row r="107" spans="1:8">
      <c r="A107" t="str">
        <f t="shared" si="1"/>
        <v/>
      </c>
      <c r="D107" t="s">
        <v>83</v>
      </c>
      <c r="H107" s="4" t="str">
        <f>IF(C107="","",SUMIF(#REF!,'Verzonden Facturen'!C107,#REF!))</f>
        <v/>
      </c>
    </row>
    <row r="108" spans="1:8">
      <c r="A108" t="str">
        <f t="shared" si="1"/>
        <v/>
      </c>
      <c r="D108" t="s">
        <v>83</v>
      </c>
      <c r="H108" s="4" t="str">
        <f>IF(C108="","",SUMIF(#REF!,'Verzonden Facturen'!C108,#REF!))</f>
        <v/>
      </c>
    </row>
    <row r="109" spans="1:8">
      <c r="A109" t="str">
        <f t="shared" si="1"/>
        <v/>
      </c>
      <c r="D109" t="s">
        <v>83</v>
      </c>
      <c r="H109" s="4" t="str">
        <f>IF(C109="","",SUMIF(#REF!,'Verzonden Facturen'!C109,#REF!))</f>
        <v/>
      </c>
    </row>
    <row r="110" spans="1:8">
      <c r="A110" t="str">
        <f t="shared" si="1"/>
        <v/>
      </c>
      <c r="D110" t="s">
        <v>83</v>
      </c>
      <c r="H110" s="4" t="str">
        <f>IF(C110="","",SUMIF(#REF!,'Verzonden Facturen'!C110,#REF!))</f>
        <v/>
      </c>
    </row>
    <row r="111" spans="1:8">
      <c r="A111" t="str">
        <f t="shared" si="1"/>
        <v/>
      </c>
      <c r="D111" t="s">
        <v>83</v>
      </c>
      <c r="H111" s="4" t="str">
        <f>IF(C111="","",SUMIF(#REF!,'Verzonden Facturen'!C111,#REF!))</f>
        <v/>
      </c>
    </row>
    <row r="112" spans="1:8">
      <c r="A112" t="str">
        <f t="shared" si="1"/>
        <v/>
      </c>
      <c r="D112" t="s">
        <v>83</v>
      </c>
      <c r="H112" s="4" t="str">
        <f>IF(C112="","",SUMIF(#REF!,'Verzonden Facturen'!C112,#REF!))</f>
        <v/>
      </c>
    </row>
    <row r="113" spans="1:8">
      <c r="A113" t="str">
        <f t="shared" si="1"/>
        <v/>
      </c>
      <c r="D113" t="s">
        <v>83</v>
      </c>
      <c r="H113" s="4" t="str">
        <f>IF(C113="","",SUMIF(#REF!,'Verzonden Facturen'!C113,#REF!))</f>
        <v/>
      </c>
    </row>
    <row r="114" spans="1:8">
      <c r="A114" t="str">
        <f t="shared" si="1"/>
        <v/>
      </c>
      <c r="D114" t="s">
        <v>83</v>
      </c>
      <c r="H114" s="4" t="str">
        <f>IF(C114="","",SUMIF(#REF!,'Verzonden Facturen'!C114,#REF!))</f>
        <v/>
      </c>
    </row>
    <row r="115" spans="1:8">
      <c r="A115" t="str">
        <f t="shared" si="1"/>
        <v/>
      </c>
      <c r="D115" t="s">
        <v>83</v>
      </c>
      <c r="H115" s="4" t="str">
        <f>IF(C115="","",SUMIF(#REF!,'Verzonden Facturen'!C115,#REF!))</f>
        <v/>
      </c>
    </row>
    <row r="116" spans="1:8">
      <c r="A116" t="str">
        <f t="shared" si="1"/>
        <v/>
      </c>
      <c r="D116" t="s">
        <v>83</v>
      </c>
      <c r="H116" s="4" t="str">
        <f>IF(C116="","",SUMIF(#REF!,'Verzonden Facturen'!C116,#REF!))</f>
        <v/>
      </c>
    </row>
    <row r="117" spans="1:8">
      <c r="A117" t="str">
        <f t="shared" si="1"/>
        <v/>
      </c>
      <c r="D117" t="s">
        <v>83</v>
      </c>
      <c r="H117" s="4" t="str">
        <f>IF(C117="","",SUMIF(#REF!,'Verzonden Facturen'!C117,#REF!))</f>
        <v/>
      </c>
    </row>
    <row r="118" spans="1:8">
      <c r="A118" t="str">
        <f t="shared" si="1"/>
        <v/>
      </c>
      <c r="D118" t="s">
        <v>83</v>
      </c>
      <c r="H118" s="4" t="str">
        <f>IF(C118="","",SUMIF(#REF!,'Verzonden Facturen'!C118,#REF!))</f>
        <v/>
      </c>
    </row>
    <row r="119" spans="1:8">
      <c r="A119" t="str">
        <f t="shared" si="1"/>
        <v/>
      </c>
      <c r="D119" t="s">
        <v>83</v>
      </c>
      <c r="H119" s="4" t="str">
        <f>IF(C119="","",SUMIF(#REF!,'Verzonden Facturen'!C119,#REF!))</f>
        <v/>
      </c>
    </row>
    <row r="120" spans="1:8">
      <c r="A120" t="str">
        <f t="shared" si="1"/>
        <v/>
      </c>
      <c r="D120" t="s">
        <v>83</v>
      </c>
      <c r="H120" s="4" t="str">
        <f>IF(C120="","",SUMIF(#REF!,'Verzonden Facturen'!C120,#REF!))</f>
        <v/>
      </c>
    </row>
    <row r="121" spans="1:8">
      <c r="A121" t="str">
        <f t="shared" si="1"/>
        <v/>
      </c>
      <c r="D121" t="s">
        <v>83</v>
      </c>
      <c r="H121" s="4" t="str">
        <f>IF(C121="","",SUMIF(#REF!,'Verzonden Facturen'!C121,#REF!))</f>
        <v/>
      </c>
    </row>
    <row r="122" spans="1:8">
      <c r="A122" t="str">
        <f t="shared" si="1"/>
        <v/>
      </c>
      <c r="D122" t="s">
        <v>83</v>
      </c>
      <c r="H122" s="4" t="str">
        <f>IF(C122="","",SUMIF(#REF!,'Verzonden Facturen'!C122,#REF!))</f>
        <v/>
      </c>
    </row>
    <row r="123" spans="1:8">
      <c r="A123" t="str">
        <f t="shared" si="1"/>
        <v/>
      </c>
      <c r="D123" t="s">
        <v>83</v>
      </c>
      <c r="H123" s="4" t="str">
        <f>IF(C123="","",SUMIF(#REF!,'Verzonden Facturen'!C123,#REF!))</f>
        <v/>
      </c>
    </row>
    <row r="124" spans="1:8">
      <c r="A124" t="str">
        <f t="shared" si="1"/>
        <v/>
      </c>
      <c r="D124" t="s">
        <v>83</v>
      </c>
      <c r="H124" s="4" t="str">
        <f>IF(C124="","",SUMIF(#REF!,'Verzonden Facturen'!C124,#REF!))</f>
        <v/>
      </c>
    </row>
    <row r="125" spans="1:8">
      <c r="A125" t="str">
        <f t="shared" si="1"/>
        <v/>
      </c>
      <c r="D125" t="s">
        <v>83</v>
      </c>
      <c r="H125" s="4" t="str">
        <f>IF(C125="","",SUMIF(#REF!,'Verzonden Facturen'!C125,#REF!))</f>
        <v/>
      </c>
    </row>
    <row r="126" spans="1:8">
      <c r="A126" t="str">
        <f t="shared" si="1"/>
        <v/>
      </c>
      <c r="D126" t="s">
        <v>83</v>
      </c>
      <c r="H126" s="4" t="str">
        <f>IF(C126="","",SUMIF(#REF!,'Verzonden Facturen'!C126,#REF!))</f>
        <v/>
      </c>
    </row>
    <row r="127" spans="1:8">
      <c r="A127" t="str">
        <f t="shared" si="1"/>
        <v/>
      </c>
      <c r="D127" t="s">
        <v>83</v>
      </c>
      <c r="H127" s="4" t="str">
        <f>IF(C127="","",SUMIF(#REF!,'Verzonden Facturen'!C127,#REF!))</f>
        <v/>
      </c>
    </row>
    <row r="128" spans="1:8">
      <c r="A128" t="str">
        <f t="shared" si="1"/>
        <v/>
      </c>
      <c r="D128" t="s">
        <v>83</v>
      </c>
      <c r="H128" s="4" t="str">
        <f>IF(C128="","",SUMIF(#REF!,'Verzonden Facturen'!C128,#REF!))</f>
        <v/>
      </c>
    </row>
    <row r="129" spans="1:8">
      <c r="A129" t="str">
        <f t="shared" si="1"/>
        <v/>
      </c>
      <c r="D129" t="s">
        <v>83</v>
      </c>
      <c r="H129" s="4" t="str">
        <f>IF(C129="","",SUMIF(#REF!,'Verzonden Facturen'!C129,#REF!))</f>
        <v/>
      </c>
    </row>
    <row r="130" spans="1:8">
      <c r="A130" t="str">
        <f t="shared" si="1"/>
        <v/>
      </c>
      <c r="D130" t="s">
        <v>83</v>
      </c>
      <c r="H130" s="4" t="str">
        <f>IF(C130="","",SUMIF(#REF!,'Verzonden Facturen'!C130,#REF!))</f>
        <v/>
      </c>
    </row>
    <row r="131" spans="1:8">
      <c r="A131" t="str">
        <f t="shared" si="1"/>
        <v/>
      </c>
      <c r="D131" t="s">
        <v>83</v>
      </c>
      <c r="H131" s="4" t="str">
        <f>IF(C131="","",SUMIF(#REF!,'Verzonden Facturen'!C131,#REF!))</f>
        <v/>
      </c>
    </row>
    <row r="132" spans="1:8">
      <c r="A132" t="str">
        <f t="shared" si="1"/>
        <v/>
      </c>
      <c r="D132" t="s">
        <v>83</v>
      </c>
      <c r="H132" s="4" t="str">
        <f>IF(C132="","",SUMIF(#REF!,'Verzonden Facturen'!C132,#REF!))</f>
        <v/>
      </c>
    </row>
    <row r="133" spans="1:8">
      <c r="A133" t="str">
        <f t="shared" si="1"/>
        <v/>
      </c>
      <c r="D133" t="s">
        <v>83</v>
      </c>
      <c r="H133" s="4" t="str">
        <f>IF(C133="","",SUMIF(#REF!,'Verzonden Facturen'!C133,#REF!))</f>
        <v/>
      </c>
    </row>
    <row r="134" spans="1:8">
      <c r="A134" t="str">
        <f t="shared" ref="A134:A197" si="2">IF(B134="","",IF(A133="Nr",1,A133+1))</f>
        <v/>
      </c>
      <c r="D134" t="s">
        <v>83</v>
      </c>
      <c r="H134" s="4" t="str">
        <f>IF(C134="","",SUMIF(#REF!,'Verzonden Facturen'!C134,#REF!))</f>
        <v/>
      </c>
    </row>
    <row r="135" spans="1:8">
      <c r="A135" t="str">
        <f t="shared" si="2"/>
        <v/>
      </c>
      <c r="D135" t="s">
        <v>83</v>
      </c>
      <c r="H135" s="4" t="str">
        <f>IF(C135="","",SUMIF(#REF!,'Verzonden Facturen'!C135,#REF!))</f>
        <v/>
      </c>
    </row>
    <row r="136" spans="1:8">
      <c r="A136" t="str">
        <f t="shared" si="2"/>
        <v/>
      </c>
      <c r="D136" t="s">
        <v>83</v>
      </c>
      <c r="H136" s="4" t="str">
        <f>IF(C136="","",SUMIF(#REF!,'Verzonden Facturen'!C136,#REF!))</f>
        <v/>
      </c>
    </row>
    <row r="137" spans="1:8">
      <c r="A137" t="str">
        <f t="shared" si="2"/>
        <v/>
      </c>
      <c r="D137" t="s">
        <v>83</v>
      </c>
      <c r="H137" s="4" t="str">
        <f>IF(C137="","",SUMIF(#REF!,'Verzonden Facturen'!C137,#REF!))</f>
        <v/>
      </c>
    </row>
    <row r="138" spans="1:8">
      <c r="A138" t="str">
        <f t="shared" si="2"/>
        <v/>
      </c>
      <c r="D138" t="s">
        <v>83</v>
      </c>
      <c r="H138" s="4" t="str">
        <f>IF(C138="","",SUMIF(#REF!,'Verzonden Facturen'!C138,#REF!))</f>
        <v/>
      </c>
    </row>
    <row r="139" spans="1:8">
      <c r="A139" t="str">
        <f t="shared" si="2"/>
        <v/>
      </c>
      <c r="D139" t="s">
        <v>83</v>
      </c>
      <c r="H139" s="4" t="str">
        <f>IF(C139="","",SUMIF(#REF!,'Verzonden Facturen'!C139,#REF!))</f>
        <v/>
      </c>
    </row>
    <row r="140" spans="1:8">
      <c r="A140" t="str">
        <f t="shared" si="2"/>
        <v/>
      </c>
      <c r="D140" t="s">
        <v>83</v>
      </c>
      <c r="H140" s="4" t="str">
        <f>IF(C140="","",SUMIF(#REF!,'Verzonden Facturen'!C140,#REF!))</f>
        <v/>
      </c>
    </row>
    <row r="141" spans="1:8">
      <c r="A141" t="str">
        <f t="shared" si="2"/>
        <v/>
      </c>
      <c r="D141" t="s">
        <v>83</v>
      </c>
      <c r="H141" s="4" t="str">
        <f>IF(C141="","",SUMIF(#REF!,'Verzonden Facturen'!C141,#REF!))</f>
        <v/>
      </c>
    </row>
    <row r="142" spans="1:8">
      <c r="A142" t="str">
        <f t="shared" si="2"/>
        <v/>
      </c>
      <c r="D142" t="s">
        <v>83</v>
      </c>
      <c r="H142" s="4" t="str">
        <f>IF(C142="","",SUMIF(#REF!,'Verzonden Facturen'!C142,#REF!))</f>
        <v/>
      </c>
    </row>
    <row r="143" spans="1:8">
      <c r="A143" t="str">
        <f t="shared" si="2"/>
        <v/>
      </c>
      <c r="D143" t="s">
        <v>83</v>
      </c>
      <c r="H143" s="4" t="str">
        <f>IF(C143="","",SUMIF(#REF!,'Verzonden Facturen'!C143,#REF!))</f>
        <v/>
      </c>
    </row>
    <row r="144" spans="1:8">
      <c r="A144" t="str">
        <f t="shared" si="2"/>
        <v/>
      </c>
      <c r="D144" t="s">
        <v>83</v>
      </c>
      <c r="H144" s="4" t="str">
        <f>IF(C144="","",SUMIF(#REF!,'Verzonden Facturen'!C144,#REF!))</f>
        <v/>
      </c>
    </row>
    <row r="145" spans="1:8">
      <c r="A145" t="str">
        <f t="shared" si="2"/>
        <v/>
      </c>
      <c r="D145" t="s">
        <v>83</v>
      </c>
      <c r="H145" s="4" t="str">
        <f>IF(C145="","",SUMIF(#REF!,'Verzonden Facturen'!C145,#REF!))</f>
        <v/>
      </c>
    </row>
    <row r="146" spans="1:8">
      <c r="A146" t="str">
        <f t="shared" si="2"/>
        <v/>
      </c>
      <c r="D146" t="s">
        <v>83</v>
      </c>
      <c r="H146" s="4" t="str">
        <f>IF(C146="","",SUMIF(#REF!,'Verzonden Facturen'!C146,#REF!))</f>
        <v/>
      </c>
    </row>
    <row r="147" spans="1:8">
      <c r="A147" t="str">
        <f t="shared" si="2"/>
        <v/>
      </c>
      <c r="D147" t="s">
        <v>83</v>
      </c>
      <c r="H147" s="4" t="str">
        <f>IF(C147="","",SUMIF(#REF!,'Verzonden Facturen'!C147,#REF!))</f>
        <v/>
      </c>
    </row>
    <row r="148" spans="1:8">
      <c r="A148" t="str">
        <f t="shared" si="2"/>
        <v/>
      </c>
      <c r="D148" t="s">
        <v>83</v>
      </c>
      <c r="H148" s="4" t="str">
        <f>IF(C148="","",SUMIF(#REF!,'Verzonden Facturen'!C148,#REF!))</f>
        <v/>
      </c>
    </row>
    <row r="149" spans="1:8">
      <c r="A149" t="str">
        <f t="shared" si="2"/>
        <v/>
      </c>
      <c r="D149" t="s">
        <v>83</v>
      </c>
      <c r="H149" s="4" t="str">
        <f>IF(C149="","",SUMIF(#REF!,'Verzonden Facturen'!C149,#REF!))</f>
        <v/>
      </c>
    </row>
    <row r="150" spans="1:8">
      <c r="A150" t="str">
        <f t="shared" si="2"/>
        <v/>
      </c>
      <c r="D150" t="s">
        <v>83</v>
      </c>
      <c r="H150" s="4" t="str">
        <f>IF(C150="","",SUMIF(#REF!,'Verzonden Facturen'!C150,#REF!))</f>
        <v/>
      </c>
    </row>
    <row r="151" spans="1:8">
      <c r="A151" t="str">
        <f t="shared" si="2"/>
        <v/>
      </c>
      <c r="D151" t="s">
        <v>83</v>
      </c>
      <c r="H151" s="4" t="str">
        <f>IF(C151="","",SUMIF(#REF!,'Verzonden Facturen'!C151,#REF!))</f>
        <v/>
      </c>
    </row>
    <row r="152" spans="1:8">
      <c r="A152" t="str">
        <f t="shared" si="2"/>
        <v/>
      </c>
      <c r="D152" t="s">
        <v>83</v>
      </c>
      <c r="H152" s="4" t="str">
        <f>IF(C152="","",SUMIF(#REF!,'Verzonden Facturen'!C152,#REF!))</f>
        <v/>
      </c>
    </row>
    <row r="153" spans="1:8">
      <c r="A153" t="str">
        <f t="shared" si="2"/>
        <v/>
      </c>
      <c r="D153" t="s">
        <v>83</v>
      </c>
      <c r="H153" s="4" t="str">
        <f>IF(C153="","",SUMIF(#REF!,'Verzonden Facturen'!C153,#REF!))</f>
        <v/>
      </c>
    </row>
    <row r="154" spans="1:8">
      <c r="A154" t="str">
        <f t="shared" si="2"/>
        <v/>
      </c>
      <c r="D154" t="s">
        <v>83</v>
      </c>
      <c r="H154" s="4" t="str">
        <f>IF(C154="","",SUMIF(#REF!,'Verzonden Facturen'!C154,#REF!))</f>
        <v/>
      </c>
    </row>
    <row r="155" spans="1:8">
      <c r="A155" t="str">
        <f t="shared" si="2"/>
        <v/>
      </c>
      <c r="D155" t="s">
        <v>83</v>
      </c>
      <c r="H155" s="4" t="str">
        <f>IF(C155="","",SUMIF(#REF!,'Verzonden Facturen'!C155,#REF!))</f>
        <v/>
      </c>
    </row>
    <row r="156" spans="1:8">
      <c r="A156" t="str">
        <f t="shared" si="2"/>
        <v/>
      </c>
      <c r="D156" t="s">
        <v>83</v>
      </c>
      <c r="H156" s="4" t="str">
        <f>IF(C156="","",SUMIF(#REF!,'Verzonden Facturen'!C156,#REF!))</f>
        <v/>
      </c>
    </row>
    <row r="157" spans="1:8">
      <c r="A157" t="str">
        <f t="shared" si="2"/>
        <v/>
      </c>
      <c r="D157" t="s">
        <v>83</v>
      </c>
      <c r="H157" s="4" t="str">
        <f>IF(C157="","",SUMIF(#REF!,'Verzonden Facturen'!C157,#REF!))</f>
        <v/>
      </c>
    </row>
    <row r="158" spans="1:8">
      <c r="A158" t="str">
        <f t="shared" si="2"/>
        <v/>
      </c>
      <c r="D158" t="s">
        <v>83</v>
      </c>
      <c r="H158" s="4" t="str">
        <f>IF(C158="","",SUMIF(#REF!,'Verzonden Facturen'!C158,#REF!))</f>
        <v/>
      </c>
    </row>
    <row r="159" spans="1:8">
      <c r="A159" t="str">
        <f t="shared" si="2"/>
        <v/>
      </c>
      <c r="D159" t="s">
        <v>83</v>
      </c>
      <c r="H159" s="4" t="str">
        <f>IF(C159="","",SUMIF(#REF!,'Verzonden Facturen'!C159,#REF!))</f>
        <v/>
      </c>
    </row>
    <row r="160" spans="1:8">
      <c r="A160" t="str">
        <f t="shared" si="2"/>
        <v/>
      </c>
      <c r="D160" t="s">
        <v>83</v>
      </c>
      <c r="H160" s="4" t="str">
        <f>IF(C160="","",SUMIF(#REF!,'Verzonden Facturen'!C160,#REF!))</f>
        <v/>
      </c>
    </row>
    <row r="161" spans="1:8">
      <c r="A161" t="str">
        <f t="shared" si="2"/>
        <v/>
      </c>
      <c r="D161" t="s">
        <v>83</v>
      </c>
      <c r="H161" s="4" t="str">
        <f>IF(C161="","",SUMIF(#REF!,'Verzonden Facturen'!C161,#REF!))</f>
        <v/>
      </c>
    </row>
    <row r="162" spans="1:8">
      <c r="A162" t="str">
        <f t="shared" si="2"/>
        <v/>
      </c>
      <c r="D162" t="s">
        <v>83</v>
      </c>
      <c r="H162" s="4" t="str">
        <f>IF(C162="","",SUMIF(#REF!,'Verzonden Facturen'!C162,#REF!))</f>
        <v/>
      </c>
    </row>
    <row r="163" spans="1:8">
      <c r="A163" t="str">
        <f t="shared" si="2"/>
        <v/>
      </c>
      <c r="D163" t="s">
        <v>83</v>
      </c>
      <c r="H163" s="4" t="str">
        <f>IF(C163="","",SUMIF(#REF!,'Verzonden Facturen'!C163,#REF!))</f>
        <v/>
      </c>
    </row>
    <row r="164" spans="1:8">
      <c r="A164" t="str">
        <f t="shared" si="2"/>
        <v/>
      </c>
      <c r="D164" t="s">
        <v>83</v>
      </c>
      <c r="H164" s="4" t="str">
        <f>IF(C164="","",SUMIF(#REF!,'Verzonden Facturen'!C164,#REF!))</f>
        <v/>
      </c>
    </row>
    <row r="165" spans="1:8">
      <c r="A165" t="str">
        <f t="shared" si="2"/>
        <v/>
      </c>
      <c r="D165" t="s">
        <v>83</v>
      </c>
      <c r="H165" s="4" t="str">
        <f>IF(C165="","",SUMIF(#REF!,'Verzonden Facturen'!C165,#REF!))</f>
        <v/>
      </c>
    </row>
    <row r="166" spans="1:8">
      <c r="A166" t="str">
        <f t="shared" si="2"/>
        <v/>
      </c>
      <c r="D166" t="s">
        <v>83</v>
      </c>
      <c r="H166" s="4" t="str">
        <f>IF(C166="","",SUMIF(#REF!,'Verzonden Facturen'!C166,#REF!))</f>
        <v/>
      </c>
    </row>
    <row r="167" spans="1:8">
      <c r="A167" t="str">
        <f t="shared" si="2"/>
        <v/>
      </c>
      <c r="D167" t="s">
        <v>83</v>
      </c>
      <c r="H167" s="4" t="str">
        <f>IF(C167="","",SUMIF(#REF!,'Verzonden Facturen'!C167,#REF!))</f>
        <v/>
      </c>
    </row>
    <row r="168" spans="1:8">
      <c r="A168" t="str">
        <f t="shared" si="2"/>
        <v/>
      </c>
      <c r="D168" t="s">
        <v>83</v>
      </c>
      <c r="H168" s="4" t="str">
        <f>IF(C168="","",SUMIF(#REF!,'Verzonden Facturen'!C168,#REF!))</f>
        <v/>
      </c>
    </row>
    <row r="169" spans="1:8">
      <c r="A169" t="str">
        <f t="shared" si="2"/>
        <v/>
      </c>
      <c r="D169" t="s">
        <v>83</v>
      </c>
      <c r="H169" s="4" t="str">
        <f>IF(C169="","",SUMIF(#REF!,'Verzonden Facturen'!C169,#REF!))</f>
        <v/>
      </c>
    </row>
    <row r="170" spans="1:8">
      <c r="A170" t="str">
        <f t="shared" si="2"/>
        <v/>
      </c>
      <c r="D170" t="s">
        <v>83</v>
      </c>
      <c r="H170" s="4" t="str">
        <f>IF(C170="","",SUMIF(#REF!,'Verzonden Facturen'!C170,#REF!))</f>
        <v/>
      </c>
    </row>
    <row r="171" spans="1:8">
      <c r="A171" t="str">
        <f t="shared" si="2"/>
        <v/>
      </c>
      <c r="D171" t="s">
        <v>83</v>
      </c>
      <c r="H171" s="4" t="str">
        <f>IF(C171="","",SUMIF(#REF!,'Verzonden Facturen'!C171,#REF!))</f>
        <v/>
      </c>
    </row>
    <row r="172" spans="1:8">
      <c r="A172" t="str">
        <f t="shared" si="2"/>
        <v/>
      </c>
      <c r="D172" t="s">
        <v>83</v>
      </c>
      <c r="H172" s="4" t="str">
        <f>IF(C172="","",SUMIF(#REF!,'Verzonden Facturen'!C172,#REF!))</f>
        <v/>
      </c>
    </row>
    <row r="173" spans="1:8">
      <c r="A173" t="str">
        <f t="shared" si="2"/>
        <v/>
      </c>
      <c r="D173" t="s">
        <v>83</v>
      </c>
      <c r="H173" s="4" t="str">
        <f>IF(C173="","",SUMIF(#REF!,'Verzonden Facturen'!C173,#REF!))</f>
        <v/>
      </c>
    </row>
    <row r="174" spans="1:8">
      <c r="A174" t="str">
        <f t="shared" si="2"/>
        <v/>
      </c>
      <c r="D174" t="s">
        <v>83</v>
      </c>
      <c r="H174" s="4" t="str">
        <f>IF(C174="","",SUMIF(#REF!,'Verzonden Facturen'!C174,#REF!))</f>
        <v/>
      </c>
    </row>
    <row r="175" spans="1:8">
      <c r="A175" t="str">
        <f t="shared" si="2"/>
        <v/>
      </c>
      <c r="D175" t="s">
        <v>83</v>
      </c>
      <c r="H175" s="4" t="str">
        <f>IF(C175="","",SUMIF(#REF!,'Verzonden Facturen'!C175,#REF!))</f>
        <v/>
      </c>
    </row>
    <row r="176" spans="1:8">
      <c r="A176" t="str">
        <f t="shared" si="2"/>
        <v/>
      </c>
      <c r="D176" t="s">
        <v>83</v>
      </c>
      <c r="H176" s="4" t="str">
        <f>IF(C176="","",SUMIF(#REF!,'Verzonden Facturen'!C176,#REF!))</f>
        <v/>
      </c>
    </row>
    <row r="177" spans="1:8">
      <c r="A177" t="str">
        <f t="shared" si="2"/>
        <v/>
      </c>
      <c r="D177" t="s">
        <v>83</v>
      </c>
      <c r="H177" s="4" t="str">
        <f>IF(C177="","",SUMIF(#REF!,'Verzonden Facturen'!C177,#REF!))</f>
        <v/>
      </c>
    </row>
    <row r="178" spans="1:8">
      <c r="A178" t="str">
        <f t="shared" si="2"/>
        <v/>
      </c>
      <c r="D178" t="s">
        <v>83</v>
      </c>
      <c r="H178" s="4" t="str">
        <f>IF(C178="","",SUMIF(#REF!,'Verzonden Facturen'!C178,#REF!))</f>
        <v/>
      </c>
    </row>
    <row r="179" spans="1:8">
      <c r="A179" t="str">
        <f t="shared" si="2"/>
        <v/>
      </c>
      <c r="D179" t="s">
        <v>83</v>
      </c>
      <c r="H179" s="4" t="str">
        <f>IF(C179="","",SUMIF(#REF!,'Verzonden Facturen'!C179,#REF!))</f>
        <v/>
      </c>
    </row>
    <row r="180" spans="1:8">
      <c r="A180" t="str">
        <f t="shared" si="2"/>
        <v/>
      </c>
      <c r="D180" t="s">
        <v>83</v>
      </c>
      <c r="H180" s="4" t="str">
        <f>IF(C180="","",SUMIF(#REF!,'Verzonden Facturen'!C180,#REF!))</f>
        <v/>
      </c>
    </row>
    <row r="181" spans="1:8">
      <c r="A181" t="str">
        <f t="shared" si="2"/>
        <v/>
      </c>
      <c r="D181" t="s">
        <v>83</v>
      </c>
      <c r="H181" s="4" t="str">
        <f>IF(C181="","",SUMIF(#REF!,'Verzonden Facturen'!C181,#REF!))</f>
        <v/>
      </c>
    </row>
    <row r="182" spans="1:8">
      <c r="A182" t="str">
        <f t="shared" si="2"/>
        <v/>
      </c>
      <c r="D182" t="s">
        <v>83</v>
      </c>
      <c r="H182" s="4" t="str">
        <f>IF(C182="","",SUMIF(#REF!,'Verzonden Facturen'!C182,#REF!))</f>
        <v/>
      </c>
    </row>
    <row r="183" spans="1:8">
      <c r="A183" t="str">
        <f t="shared" si="2"/>
        <v/>
      </c>
      <c r="D183" t="s">
        <v>83</v>
      </c>
      <c r="H183" s="4" t="str">
        <f>IF(C183="","",SUMIF(#REF!,'Verzonden Facturen'!C183,#REF!))</f>
        <v/>
      </c>
    </row>
    <row r="184" spans="1:8">
      <c r="A184" t="str">
        <f t="shared" si="2"/>
        <v/>
      </c>
      <c r="D184" t="s">
        <v>83</v>
      </c>
      <c r="H184" s="4" t="str">
        <f>IF(C184="","",SUMIF(#REF!,'Verzonden Facturen'!C184,#REF!))</f>
        <v/>
      </c>
    </row>
    <row r="185" spans="1:8">
      <c r="A185" t="str">
        <f t="shared" si="2"/>
        <v/>
      </c>
      <c r="D185" t="s">
        <v>83</v>
      </c>
      <c r="H185" s="4" t="str">
        <f>IF(C185="","",SUMIF(#REF!,'Verzonden Facturen'!C185,#REF!))</f>
        <v/>
      </c>
    </row>
    <row r="186" spans="1:8">
      <c r="A186" t="str">
        <f t="shared" si="2"/>
        <v/>
      </c>
      <c r="D186" t="s">
        <v>83</v>
      </c>
      <c r="H186" s="4" t="str">
        <f>IF(C186="","",SUMIF(#REF!,'Verzonden Facturen'!C186,#REF!))</f>
        <v/>
      </c>
    </row>
    <row r="187" spans="1:8">
      <c r="A187" t="str">
        <f t="shared" si="2"/>
        <v/>
      </c>
      <c r="D187" t="s">
        <v>83</v>
      </c>
      <c r="H187" s="4" t="str">
        <f>IF(C187="","",SUMIF(#REF!,'Verzonden Facturen'!C187,#REF!))</f>
        <v/>
      </c>
    </row>
    <row r="188" spans="1:8">
      <c r="A188" t="str">
        <f t="shared" si="2"/>
        <v/>
      </c>
      <c r="D188" t="s">
        <v>83</v>
      </c>
      <c r="H188" s="4" t="str">
        <f>IF(C188="","",SUMIF(#REF!,'Verzonden Facturen'!C188,#REF!))</f>
        <v/>
      </c>
    </row>
    <row r="189" spans="1:8">
      <c r="A189" t="str">
        <f t="shared" si="2"/>
        <v/>
      </c>
      <c r="D189" t="s">
        <v>83</v>
      </c>
      <c r="H189" s="4" t="str">
        <f>IF(C189="","",SUMIF(#REF!,'Verzonden Facturen'!C189,#REF!))</f>
        <v/>
      </c>
    </row>
    <row r="190" spans="1:8">
      <c r="A190" t="str">
        <f t="shared" si="2"/>
        <v/>
      </c>
      <c r="D190" t="s">
        <v>83</v>
      </c>
      <c r="H190" s="4" t="str">
        <f>IF(C190="","",SUMIF(#REF!,'Verzonden Facturen'!C190,#REF!))</f>
        <v/>
      </c>
    </row>
    <row r="191" spans="1:8">
      <c r="A191" t="str">
        <f t="shared" si="2"/>
        <v/>
      </c>
      <c r="D191" t="s">
        <v>83</v>
      </c>
      <c r="H191" s="4" t="str">
        <f>IF(C191="","",SUMIF(#REF!,'Verzonden Facturen'!C191,#REF!))</f>
        <v/>
      </c>
    </row>
    <row r="192" spans="1:8">
      <c r="A192" t="str">
        <f t="shared" si="2"/>
        <v/>
      </c>
      <c r="D192" t="s">
        <v>83</v>
      </c>
      <c r="H192" s="4" t="str">
        <f>IF(C192="","",SUMIF(#REF!,'Verzonden Facturen'!C192,#REF!))</f>
        <v/>
      </c>
    </row>
    <row r="193" spans="1:8">
      <c r="A193" t="str">
        <f t="shared" si="2"/>
        <v/>
      </c>
      <c r="D193" t="s">
        <v>83</v>
      </c>
      <c r="H193" s="4" t="str">
        <f>IF(C193="","",SUMIF(#REF!,'Verzonden Facturen'!C193,#REF!))</f>
        <v/>
      </c>
    </row>
    <row r="194" spans="1:8">
      <c r="A194" t="str">
        <f t="shared" si="2"/>
        <v/>
      </c>
      <c r="D194" t="s">
        <v>83</v>
      </c>
      <c r="H194" s="4" t="str">
        <f>IF(C194="","",SUMIF(#REF!,'Verzonden Facturen'!C194,#REF!))</f>
        <v/>
      </c>
    </row>
    <row r="195" spans="1:8">
      <c r="A195" t="str">
        <f t="shared" si="2"/>
        <v/>
      </c>
      <c r="D195" t="s">
        <v>83</v>
      </c>
      <c r="H195" s="4" t="str">
        <f>IF(C195="","",SUMIF(#REF!,'Verzonden Facturen'!C195,#REF!))</f>
        <v/>
      </c>
    </row>
    <row r="196" spans="1:8">
      <c r="A196" t="str">
        <f t="shared" si="2"/>
        <v/>
      </c>
      <c r="D196" t="s">
        <v>83</v>
      </c>
      <c r="H196" s="4" t="str">
        <f>IF(C196="","",SUMIF(#REF!,'Verzonden Facturen'!C196,#REF!))</f>
        <v/>
      </c>
    </row>
    <row r="197" spans="1:8">
      <c r="A197" t="str">
        <f t="shared" si="2"/>
        <v/>
      </c>
      <c r="D197" t="s">
        <v>83</v>
      </c>
      <c r="H197" s="4" t="str">
        <f>IF(C197="","",SUMIF(#REF!,'Verzonden Facturen'!C197,#REF!))</f>
        <v/>
      </c>
    </row>
    <row r="198" spans="1:8">
      <c r="A198" t="str">
        <f t="shared" ref="A198:A261" si="3">IF(B198="","",IF(A197="Nr",1,A197+1))</f>
        <v/>
      </c>
      <c r="D198" t="s">
        <v>83</v>
      </c>
      <c r="H198" s="4" t="str">
        <f>IF(C198="","",SUMIF(#REF!,'Verzonden Facturen'!C198,#REF!))</f>
        <v/>
      </c>
    </row>
    <row r="199" spans="1:8">
      <c r="A199" t="str">
        <f t="shared" si="3"/>
        <v/>
      </c>
      <c r="D199" t="s">
        <v>83</v>
      </c>
      <c r="H199" s="4" t="str">
        <f>IF(C199="","",SUMIF(#REF!,'Verzonden Facturen'!C199,#REF!))</f>
        <v/>
      </c>
    </row>
    <row r="200" spans="1:8">
      <c r="A200" t="str">
        <f t="shared" si="3"/>
        <v/>
      </c>
      <c r="D200" t="s">
        <v>83</v>
      </c>
      <c r="H200" s="4" t="str">
        <f>IF(C200="","",SUMIF(#REF!,'Verzonden Facturen'!C200,#REF!))</f>
        <v/>
      </c>
    </row>
    <row r="201" spans="1:8">
      <c r="A201" t="str">
        <f t="shared" si="3"/>
        <v/>
      </c>
      <c r="D201" t="s">
        <v>83</v>
      </c>
      <c r="H201" s="4" t="str">
        <f>IF(C201="","",SUMIF(#REF!,'Verzonden Facturen'!C201,#REF!))</f>
        <v/>
      </c>
    </row>
    <row r="202" spans="1:8">
      <c r="A202" t="str">
        <f t="shared" si="3"/>
        <v/>
      </c>
      <c r="D202" t="s">
        <v>83</v>
      </c>
      <c r="H202" s="4" t="str">
        <f>IF(C202="","",SUMIF(#REF!,'Verzonden Facturen'!C202,#REF!))</f>
        <v/>
      </c>
    </row>
    <row r="203" spans="1:8">
      <c r="A203" t="str">
        <f t="shared" si="3"/>
        <v/>
      </c>
      <c r="D203" t="s">
        <v>83</v>
      </c>
      <c r="H203" s="4" t="str">
        <f>IF(C203="","",SUMIF(#REF!,'Verzonden Facturen'!C203,#REF!))</f>
        <v/>
      </c>
    </row>
    <row r="204" spans="1:8">
      <c r="A204" t="str">
        <f t="shared" si="3"/>
        <v/>
      </c>
      <c r="D204" t="s">
        <v>83</v>
      </c>
      <c r="H204" s="4" t="str">
        <f>IF(C204="","",SUMIF(#REF!,'Verzonden Facturen'!C204,#REF!))</f>
        <v/>
      </c>
    </row>
    <row r="205" spans="1:8">
      <c r="A205" t="str">
        <f t="shared" si="3"/>
        <v/>
      </c>
      <c r="D205" t="s">
        <v>83</v>
      </c>
      <c r="H205" s="4" t="str">
        <f>IF(C205="","",SUMIF(#REF!,'Verzonden Facturen'!C205,#REF!))</f>
        <v/>
      </c>
    </row>
    <row r="206" spans="1:8">
      <c r="A206" t="str">
        <f t="shared" si="3"/>
        <v/>
      </c>
      <c r="D206" t="s">
        <v>83</v>
      </c>
      <c r="H206" s="4" t="str">
        <f>IF(C206="","",SUMIF(#REF!,'Verzonden Facturen'!C206,#REF!))</f>
        <v/>
      </c>
    </row>
    <row r="207" spans="1:8">
      <c r="A207" t="str">
        <f t="shared" si="3"/>
        <v/>
      </c>
      <c r="D207" t="s">
        <v>83</v>
      </c>
      <c r="H207" s="4" t="str">
        <f>IF(C207="","",SUMIF(#REF!,'Verzonden Facturen'!C207,#REF!))</f>
        <v/>
      </c>
    </row>
    <row r="208" spans="1:8">
      <c r="A208" t="str">
        <f t="shared" si="3"/>
        <v/>
      </c>
      <c r="D208" t="s">
        <v>83</v>
      </c>
      <c r="H208" s="4" t="str">
        <f>IF(C208="","",SUMIF(#REF!,'Verzonden Facturen'!C208,#REF!))</f>
        <v/>
      </c>
    </row>
    <row r="209" spans="1:8">
      <c r="A209" t="str">
        <f t="shared" si="3"/>
        <v/>
      </c>
      <c r="D209" t="s">
        <v>83</v>
      </c>
      <c r="H209" s="4" t="str">
        <f>IF(C209="","",SUMIF(#REF!,'Verzonden Facturen'!C209,#REF!))</f>
        <v/>
      </c>
    </row>
    <row r="210" spans="1:8">
      <c r="A210" t="str">
        <f t="shared" si="3"/>
        <v/>
      </c>
      <c r="D210" t="s">
        <v>83</v>
      </c>
      <c r="H210" s="4" t="str">
        <f>IF(C210="","",SUMIF(#REF!,'Verzonden Facturen'!C210,#REF!))</f>
        <v/>
      </c>
    </row>
    <row r="211" spans="1:8">
      <c r="A211" t="str">
        <f t="shared" si="3"/>
        <v/>
      </c>
      <c r="D211" t="s">
        <v>83</v>
      </c>
      <c r="H211" s="4" t="str">
        <f>IF(C211="","",SUMIF(#REF!,'Verzonden Facturen'!C211,#REF!))</f>
        <v/>
      </c>
    </row>
    <row r="212" spans="1:8">
      <c r="A212" t="str">
        <f t="shared" si="3"/>
        <v/>
      </c>
      <c r="D212" t="s">
        <v>83</v>
      </c>
      <c r="H212" s="4" t="str">
        <f>IF(C212="","",SUMIF(#REF!,'Verzonden Facturen'!C212,#REF!))</f>
        <v/>
      </c>
    </row>
    <row r="213" spans="1:8">
      <c r="A213" t="str">
        <f t="shared" si="3"/>
        <v/>
      </c>
      <c r="D213" t="s">
        <v>83</v>
      </c>
      <c r="H213" s="4" t="str">
        <f>IF(C213="","",SUMIF(#REF!,'Verzonden Facturen'!C213,#REF!))</f>
        <v/>
      </c>
    </row>
    <row r="214" spans="1:8">
      <c r="A214" t="str">
        <f t="shared" si="3"/>
        <v/>
      </c>
      <c r="D214" t="s">
        <v>83</v>
      </c>
      <c r="H214" s="4" t="str">
        <f>IF(C214="","",SUMIF(#REF!,'Verzonden Facturen'!C214,#REF!))</f>
        <v/>
      </c>
    </row>
    <row r="215" spans="1:8">
      <c r="A215" t="str">
        <f t="shared" si="3"/>
        <v/>
      </c>
      <c r="D215" t="s">
        <v>83</v>
      </c>
      <c r="H215" s="4" t="str">
        <f>IF(C215="","",SUMIF(#REF!,'Verzonden Facturen'!C215,#REF!))</f>
        <v/>
      </c>
    </row>
    <row r="216" spans="1:8">
      <c r="A216" t="str">
        <f t="shared" si="3"/>
        <v/>
      </c>
      <c r="D216" t="s">
        <v>83</v>
      </c>
      <c r="H216" s="4" t="str">
        <f>IF(C216="","",SUMIF(#REF!,'Verzonden Facturen'!C216,#REF!))</f>
        <v/>
      </c>
    </row>
    <row r="217" spans="1:8">
      <c r="A217" t="str">
        <f t="shared" si="3"/>
        <v/>
      </c>
      <c r="D217" t="s">
        <v>83</v>
      </c>
      <c r="H217" s="4" t="str">
        <f>IF(C217="","",SUMIF(#REF!,'Verzonden Facturen'!C217,#REF!))</f>
        <v/>
      </c>
    </row>
    <row r="218" spans="1:8">
      <c r="A218" t="str">
        <f t="shared" si="3"/>
        <v/>
      </c>
      <c r="D218" t="s">
        <v>83</v>
      </c>
      <c r="H218" s="4" t="str">
        <f>IF(C218="","",SUMIF(#REF!,'Verzonden Facturen'!C218,#REF!))</f>
        <v/>
      </c>
    </row>
    <row r="219" spans="1:8">
      <c r="A219" t="str">
        <f t="shared" si="3"/>
        <v/>
      </c>
      <c r="D219" t="s">
        <v>83</v>
      </c>
      <c r="H219" s="4" t="str">
        <f>IF(C219="","",SUMIF(#REF!,'Verzonden Facturen'!C219,#REF!))</f>
        <v/>
      </c>
    </row>
    <row r="220" spans="1:8">
      <c r="A220" t="str">
        <f t="shared" si="3"/>
        <v/>
      </c>
      <c r="D220" t="s">
        <v>83</v>
      </c>
      <c r="H220" s="4" t="str">
        <f>IF(C220="","",SUMIF(#REF!,'Verzonden Facturen'!C220,#REF!))</f>
        <v/>
      </c>
    </row>
    <row r="221" spans="1:8">
      <c r="A221" t="str">
        <f t="shared" si="3"/>
        <v/>
      </c>
      <c r="D221" t="s">
        <v>83</v>
      </c>
      <c r="H221" s="4" t="str">
        <f>IF(C221="","",SUMIF(#REF!,'Verzonden Facturen'!C221,#REF!))</f>
        <v/>
      </c>
    </row>
    <row r="222" spans="1:8">
      <c r="A222" t="str">
        <f t="shared" si="3"/>
        <v/>
      </c>
      <c r="D222" t="s">
        <v>83</v>
      </c>
      <c r="H222" s="4" t="str">
        <f>IF(C222="","",SUMIF(#REF!,'Verzonden Facturen'!C222,#REF!))</f>
        <v/>
      </c>
    </row>
    <row r="223" spans="1:8">
      <c r="A223" t="str">
        <f t="shared" si="3"/>
        <v/>
      </c>
      <c r="D223" t="s">
        <v>83</v>
      </c>
      <c r="H223" s="4" t="str">
        <f>IF(C223="","",SUMIF(#REF!,'Verzonden Facturen'!C223,#REF!))</f>
        <v/>
      </c>
    </row>
    <row r="224" spans="1:8">
      <c r="A224" t="str">
        <f t="shared" si="3"/>
        <v/>
      </c>
      <c r="D224" t="s">
        <v>83</v>
      </c>
      <c r="H224" s="4" t="str">
        <f>IF(C224="","",SUMIF(#REF!,'Verzonden Facturen'!C224,#REF!))</f>
        <v/>
      </c>
    </row>
    <row r="225" spans="1:8">
      <c r="A225" t="str">
        <f t="shared" si="3"/>
        <v/>
      </c>
      <c r="D225" t="s">
        <v>83</v>
      </c>
      <c r="H225" s="4" t="str">
        <f>IF(C225="","",SUMIF(#REF!,'Verzonden Facturen'!C225,#REF!))</f>
        <v/>
      </c>
    </row>
    <row r="226" spans="1:8">
      <c r="A226" t="str">
        <f t="shared" si="3"/>
        <v/>
      </c>
      <c r="D226" t="s">
        <v>83</v>
      </c>
      <c r="H226" s="4" t="str">
        <f>IF(C226="","",SUMIF(#REF!,'Verzonden Facturen'!C226,#REF!))</f>
        <v/>
      </c>
    </row>
    <row r="227" spans="1:8">
      <c r="A227" t="str">
        <f t="shared" si="3"/>
        <v/>
      </c>
      <c r="D227" t="s">
        <v>83</v>
      </c>
      <c r="H227" s="4" t="str">
        <f>IF(C227="","",SUMIF(#REF!,'Verzonden Facturen'!C227,#REF!))</f>
        <v/>
      </c>
    </row>
    <row r="228" spans="1:8">
      <c r="A228" t="str">
        <f t="shared" si="3"/>
        <v/>
      </c>
      <c r="D228" t="s">
        <v>83</v>
      </c>
      <c r="H228" s="4" t="str">
        <f>IF(C228="","",SUMIF(#REF!,'Verzonden Facturen'!C228,#REF!))</f>
        <v/>
      </c>
    </row>
    <row r="229" spans="1:8">
      <c r="A229" t="str">
        <f t="shared" si="3"/>
        <v/>
      </c>
      <c r="D229" t="s">
        <v>83</v>
      </c>
      <c r="H229" s="4" t="str">
        <f>IF(C229="","",SUMIF(#REF!,'Verzonden Facturen'!C229,#REF!))</f>
        <v/>
      </c>
    </row>
    <row r="230" spans="1:8">
      <c r="A230" t="str">
        <f t="shared" si="3"/>
        <v/>
      </c>
      <c r="D230" t="s">
        <v>83</v>
      </c>
      <c r="H230" s="4" t="str">
        <f>IF(C230="","",SUMIF(#REF!,'Verzonden Facturen'!C230,#REF!))</f>
        <v/>
      </c>
    </row>
    <row r="231" spans="1:8">
      <c r="A231" t="str">
        <f t="shared" si="3"/>
        <v/>
      </c>
      <c r="D231" t="s">
        <v>83</v>
      </c>
      <c r="H231" s="4" t="str">
        <f>IF(C231="","",SUMIF(#REF!,'Verzonden Facturen'!C231,#REF!))</f>
        <v/>
      </c>
    </row>
    <row r="232" spans="1:8">
      <c r="A232" t="str">
        <f t="shared" si="3"/>
        <v/>
      </c>
      <c r="D232" t="s">
        <v>83</v>
      </c>
      <c r="H232" s="4" t="str">
        <f>IF(C232="","",SUMIF(#REF!,'Verzonden Facturen'!C232,#REF!))</f>
        <v/>
      </c>
    </row>
    <row r="233" spans="1:8">
      <c r="A233" t="str">
        <f t="shared" si="3"/>
        <v/>
      </c>
      <c r="D233" t="s">
        <v>83</v>
      </c>
      <c r="H233" s="4" t="str">
        <f>IF(C233="","",SUMIF(#REF!,'Verzonden Facturen'!C233,#REF!))</f>
        <v/>
      </c>
    </row>
    <row r="234" spans="1:8">
      <c r="A234" t="str">
        <f t="shared" si="3"/>
        <v/>
      </c>
      <c r="D234" t="s">
        <v>83</v>
      </c>
      <c r="H234" s="4" t="str">
        <f>IF(C234="","",SUMIF(#REF!,'Verzonden Facturen'!C234,#REF!))</f>
        <v/>
      </c>
    </row>
    <row r="235" spans="1:8">
      <c r="A235" t="str">
        <f t="shared" si="3"/>
        <v/>
      </c>
      <c r="D235" t="s">
        <v>83</v>
      </c>
      <c r="H235" s="4" t="str">
        <f>IF(C235="","",SUMIF(#REF!,'Verzonden Facturen'!C235,#REF!))</f>
        <v/>
      </c>
    </row>
    <row r="236" spans="1:8">
      <c r="A236" t="str">
        <f t="shared" si="3"/>
        <v/>
      </c>
      <c r="D236" t="s">
        <v>83</v>
      </c>
      <c r="H236" s="4" t="str">
        <f>IF(C236="","",SUMIF(#REF!,'Verzonden Facturen'!C236,#REF!))</f>
        <v/>
      </c>
    </row>
    <row r="237" spans="1:8">
      <c r="A237" t="str">
        <f t="shared" si="3"/>
        <v/>
      </c>
      <c r="D237" t="s">
        <v>83</v>
      </c>
      <c r="H237" s="4" t="str">
        <f>IF(C237="","",SUMIF(#REF!,'Verzonden Facturen'!C237,#REF!))</f>
        <v/>
      </c>
    </row>
    <row r="238" spans="1:8">
      <c r="A238" t="str">
        <f t="shared" si="3"/>
        <v/>
      </c>
      <c r="D238" t="s">
        <v>83</v>
      </c>
      <c r="H238" s="4" t="str">
        <f>IF(C238="","",SUMIF(#REF!,'Verzonden Facturen'!C238,#REF!))</f>
        <v/>
      </c>
    </row>
    <row r="239" spans="1:8">
      <c r="A239" t="str">
        <f t="shared" si="3"/>
        <v/>
      </c>
      <c r="D239" t="s">
        <v>83</v>
      </c>
      <c r="H239" s="4" t="str">
        <f>IF(C239="","",SUMIF(#REF!,'Verzonden Facturen'!C239,#REF!))</f>
        <v/>
      </c>
    </row>
    <row r="240" spans="1:8">
      <c r="A240" t="str">
        <f t="shared" si="3"/>
        <v/>
      </c>
      <c r="D240" t="s">
        <v>83</v>
      </c>
      <c r="H240" s="4" t="str">
        <f>IF(C240="","",SUMIF(#REF!,'Verzonden Facturen'!C240,#REF!))</f>
        <v/>
      </c>
    </row>
    <row r="241" spans="1:8">
      <c r="A241" t="str">
        <f t="shared" si="3"/>
        <v/>
      </c>
      <c r="D241" t="s">
        <v>83</v>
      </c>
      <c r="H241" s="4" t="str">
        <f>IF(C241="","",SUMIF(#REF!,'Verzonden Facturen'!C241,#REF!))</f>
        <v/>
      </c>
    </row>
    <row r="242" spans="1:8">
      <c r="A242" t="str">
        <f t="shared" si="3"/>
        <v/>
      </c>
      <c r="D242" t="s">
        <v>83</v>
      </c>
      <c r="H242" s="4" t="str">
        <f>IF(C242="","",SUMIF(#REF!,'Verzonden Facturen'!C242,#REF!))</f>
        <v/>
      </c>
    </row>
    <row r="243" spans="1:8">
      <c r="A243" t="str">
        <f t="shared" si="3"/>
        <v/>
      </c>
      <c r="D243" t="s">
        <v>83</v>
      </c>
      <c r="H243" s="4" t="str">
        <f>IF(C243="","",SUMIF(#REF!,'Verzonden Facturen'!C243,#REF!))</f>
        <v/>
      </c>
    </row>
    <row r="244" spans="1:8">
      <c r="A244" t="str">
        <f t="shared" si="3"/>
        <v/>
      </c>
      <c r="D244" t="s">
        <v>83</v>
      </c>
      <c r="H244" s="4" t="str">
        <f>IF(C244="","",SUMIF(#REF!,'Verzonden Facturen'!C244,#REF!))</f>
        <v/>
      </c>
    </row>
    <row r="245" spans="1:8">
      <c r="A245" t="str">
        <f t="shared" si="3"/>
        <v/>
      </c>
      <c r="D245" t="s">
        <v>83</v>
      </c>
      <c r="H245" s="4" t="str">
        <f>IF(C245="","",SUMIF(#REF!,'Verzonden Facturen'!C245,#REF!))</f>
        <v/>
      </c>
    </row>
    <row r="246" spans="1:8">
      <c r="A246" t="str">
        <f t="shared" si="3"/>
        <v/>
      </c>
      <c r="D246" t="s">
        <v>83</v>
      </c>
      <c r="H246" s="4" t="str">
        <f>IF(C246="","",SUMIF(#REF!,'Verzonden Facturen'!C246,#REF!))</f>
        <v/>
      </c>
    </row>
    <row r="247" spans="1:8">
      <c r="A247" t="str">
        <f t="shared" si="3"/>
        <v/>
      </c>
      <c r="D247" t="s">
        <v>83</v>
      </c>
      <c r="H247" s="4" t="str">
        <f>IF(C247="","",SUMIF(#REF!,'Verzonden Facturen'!C247,#REF!))</f>
        <v/>
      </c>
    </row>
    <row r="248" spans="1:8">
      <c r="A248" t="str">
        <f t="shared" si="3"/>
        <v/>
      </c>
      <c r="D248" t="s">
        <v>83</v>
      </c>
      <c r="H248" s="4" t="str">
        <f>IF(C248="","",SUMIF(#REF!,'Verzonden Facturen'!C248,#REF!))</f>
        <v/>
      </c>
    </row>
    <row r="249" spans="1:8">
      <c r="A249" t="str">
        <f t="shared" si="3"/>
        <v/>
      </c>
      <c r="D249" t="s">
        <v>83</v>
      </c>
      <c r="H249" s="4" t="str">
        <f>IF(C249="","",SUMIF(#REF!,'Verzonden Facturen'!C249,#REF!))</f>
        <v/>
      </c>
    </row>
    <row r="250" spans="1:8">
      <c r="A250" t="str">
        <f t="shared" si="3"/>
        <v/>
      </c>
      <c r="D250" t="s">
        <v>83</v>
      </c>
      <c r="H250" s="4" t="str">
        <f>IF(C250="","",SUMIF(#REF!,'Verzonden Facturen'!C250,#REF!))</f>
        <v/>
      </c>
    </row>
    <row r="251" spans="1:8">
      <c r="A251" t="str">
        <f t="shared" si="3"/>
        <v/>
      </c>
      <c r="D251" t="s">
        <v>83</v>
      </c>
      <c r="H251" s="4" t="str">
        <f>IF(C251="","",SUMIF(#REF!,'Verzonden Facturen'!C251,#REF!))</f>
        <v/>
      </c>
    </row>
    <row r="252" spans="1:8">
      <c r="A252" t="str">
        <f t="shared" si="3"/>
        <v/>
      </c>
      <c r="D252" t="s">
        <v>83</v>
      </c>
      <c r="H252" s="4" t="str">
        <f>IF(C252="","",SUMIF(#REF!,'Verzonden Facturen'!C252,#REF!))</f>
        <v/>
      </c>
    </row>
    <row r="253" spans="1:8">
      <c r="A253" t="str">
        <f t="shared" si="3"/>
        <v/>
      </c>
      <c r="D253" t="s">
        <v>83</v>
      </c>
      <c r="H253" s="4" t="str">
        <f>IF(C253="","",SUMIF(#REF!,'Verzonden Facturen'!C253,#REF!))</f>
        <v/>
      </c>
    </row>
    <row r="254" spans="1:8">
      <c r="A254" t="str">
        <f t="shared" si="3"/>
        <v/>
      </c>
      <c r="D254" t="s">
        <v>83</v>
      </c>
      <c r="H254" s="4" t="str">
        <f>IF(C254="","",SUMIF(#REF!,'Verzonden Facturen'!C254,#REF!))</f>
        <v/>
      </c>
    </row>
    <row r="255" spans="1:8">
      <c r="A255" t="str">
        <f t="shared" si="3"/>
        <v/>
      </c>
      <c r="D255" t="s">
        <v>83</v>
      </c>
      <c r="H255" s="4" t="str">
        <f>IF(C255="","",SUMIF(#REF!,'Verzonden Facturen'!C255,#REF!))</f>
        <v/>
      </c>
    </row>
    <row r="256" spans="1:8">
      <c r="A256" t="str">
        <f t="shared" si="3"/>
        <v/>
      </c>
      <c r="D256" t="s">
        <v>83</v>
      </c>
      <c r="H256" s="4" t="str">
        <f>IF(C256="","",SUMIF(#REF!,'Verzonden Facturen'!C256,#REF!))</f>
        <v/>
      </c>
    </row>
    <row r="257" spans="1:8">
      <c r="A257" t="str">
        <f t="shared" si="3"/>
        <v/>
      </c>
      <c r="D257" t="s">
        <v>83</v>
      </c>
      <c r="H257" s="4" t="str">
        <f>IF(C257="","",SUMIF(#REF!,'Verzonden Facturen'!C257,#REF!))</f>
        <v/>
      </c>
    </row>
    <row r="258" spans="1:8">
      <c r="A258" t="str">
        <f t="shared" si="3"/>
        <v/>
      </c>
      <c r="D258" t="s">
        <v>83</v>
      </c>
      <c r="H258" s="4" t="str">
        <f>IF(C258="","",SUMIF(#REF!,'Verzonden Facturen'!C258,#REF!))</f>
        <v/>
      </c>
    </row>
    <row r="259" spans="1:8">
      <c r="A259" t="str">
        <f t="shared" si="3"/>
        <v/>
      </c>
      <c r="D259" t="s">
        <v>83</v>
      </c>
      <c r="H259" s="4" t="str">
        <f>IF(C259="","",SUMIF(#REF!,'Verzonden Facturen'!C259,#REF!))</f>
        <v/>
      </c>
    </row>
    <row r="260" spans="1:8">
      <c r="A260" t="str">
        <f t="shared" si="3"/>
        <v/>
      </c>
      <c r="D260" t="s">
        <v>83</v>
      </c>
      <c r="H260" s="4" t="str">
        <f>IF(C260="","",SUMIF(#REF!,'Verzonden Facturen'!C260,#REF!))</f>
        <v/>
      </c>
    </row>
    <row r="261" spans="1:8">
      <c r="A261" t="str">
        <f t="shared" si="3"/>
        <v/>
      </c>
      <c r="D261" t="s">
        <v>83</v>
      </c>
      <c r="H261" s="4" t="str">
        <f>IF(C261="","",SUMIF(#REF!,'Verzonden Facturen'!C261,#REF!))</f>
        <v/>
      </c>
    </row>
    <row r="262" spans="1:8">
      <c r="A262" t="str">
        <f t="shared" ref="A262:A325" si="4">IF(B262="","",IF(A261="Nr",1,A261+1))</f>
        <v/>
      </c>
      <c r="D262" t="s">
        <v>83</v>
      </c>
      <c r="H262" s="4" t="str">
        <f>IF(C262="","",SUMIF(#REF!,'Verzonden Facturen'!C262,#REF!))</f>
        <v/>
      </c>
    </row>
    <row r="263" spans="1:8">
      <c r="A263" t="str">
        <f t="shared" si="4"/>
        <v/>
      </c>
      <c r="D263" t="s">
        <v>83</v>
      </c>
      <c r="H263" s="4" t="str">
        <f>IF(C263="","",SUMIF(#REF!,'Verzonden Facturen'!C263,#REF!))</f>
        <v/>
      </c>
    </row>
    <row r="264" spans="1:8">
      <c r="A264" t="str">
        <f t="shared" si="4"/>
        <v/>
      </c>
      <c r="D264" t="s">
        <v>83</v>
      </c>
      <c r="H264" s="4" t="str">
        <f>IF(C264="","",SUMIF(#REF!,'Verzonden Facturen'!C264,#REF!))</f>
        <v/>
      </c>
    </row>
    <row r="265" spans="1:8">
      <c r="A265" t="str">
        <f t="shared" si="4"/>
        <v/>
      </c>
      <c r="D265" t="s">
        <v>83</v>
      </c>
      <c r="H265" s="4" t="str">
        <f>IF(C265="","",SUMIF(#REF!,'Verzonden Facturen'!C265,#REF!))</f>
        <v/>
      </c>
    </row>
    <row r="266" spans="1:8">
      <c r="A266" t="str">
        <f t="shared" si="4"/>
        <v/>
      </c>
      <c r="D266" t="s">
        <v>83</v>
      </c>
      <c r="H266" s="4" t="str">
        <f>IF(C266="","",SUMIF(#REF!,'Verzonden Facturen'!C266,#REF!))</f>
        <v/>
      </c>
    </row>
    <row r="267" spans="1:8">
      <c r="A267" t="str">
        <f t="shared" si="4"/>
        <v/>
      </c>
      <c r="D267" t="s">
        <v>83</v>
      </c>
      <c r="H267" s="4" t="str">
        <f>IF(C267="","",SUMIF(#REF!,'Verzonden Facturen'!C267,#REF!))</f>
        <v/>
      </c>
    </row>
    <row r="268" spans="1:8">
      <c r="A268" t="str">
        <f t="shared" si="4"/>
        <v/>
      </c>
      <c r="D268" t="s">
        <v>83</v>
      </c>
      <c r="H268" s="4" t="str">
        <f>IF(C268="","",SUMIF(#REF!,'Verzonden Facturen'!C268,#REF!))</f>
        <v/>
      </c>
    </row>
    <row r="269" spans="1:8">
      <c r="A269" t="str">
        <f t="shared" si="4"/>
        <v/>
      </c>
      <c r="D269" t="s">
        <v>83</v>
      </c>
      <c r="H269" s="4" t="str">
        <f>IF(C269="","",SUMIF(#REF!,'Verzonden Facturen'!C269,#REF!))</f>
        <v/>
      </c>
    </row>
    <row r="270" spans="1:8">
      <c r="A270" t="str">
        <f t="shared" si="4"/>
        <v/>
      </c>
      <c r="D270" t="s">
        <v>83</v>
      </c>
      <c r="H270" s="4" t="str">
        <f>IF(C270="","",SUMIF(#REF!,'Verzonden Facturen'!C270,#REF!))</f>
        <v/>
      </c>
    </row>
    <row r="271" spans="1:8">
      <c r="A271" t="str">
        <f t="shared" si="4"/>
        <v/>
      </c>
      <c r="D271" t="s">
        <v>83</v>
      </c>
      <c r="H271" s="4" t="str">
        <f>IF(C271="","",SUMIF(#REF!,'Verzonden Facturen'!C271,#REF!))</f>
        <v/>
      </c>
    </row>
    <row r="272" spans="1:8">
      <c r="A272" t="str">
        <f t="shared" si="4"/>
        <v/>
      </c>
      <c r="D272" t="s">
        <v>83</v>
      </c>
      <c r="H272" s="4" t="str">
        <f>IF(C272="","",SUMIF(#REF!,'Verzonden Facturen'!C272,#REF!))</f>
        <v/>
      </c>
    </row>
    <row r="273" spans="1:8">
      <c r="A273" t="str">
        <f t="shared" si="4"/>
        <v/>
      </c>
      <c r="D273" t="s">
        <v>83</v>
      </c>
      <c r="H273" s="4" t="str">
        <f>IF(C273="","",SUMIF(#REF!,'Verzonden Facturen'!C273,#REF!))</f>
        <v/>
      </c>
    </row>
    <row r="274" spans="1:8">
      <c r="A274" t="str">
        <f t="shared" si="4"/>
        <v/>
      </c>
      <c r="D274" t="s">
        <v>83</v>
      </c>
      <c r="H274" s="4" t="str">
        <f>IF(C274="","",SUMIF(#REF!,'Verzonden Facturen'!C274,#REF!))</f>
        <v/>
      </c>
    </row>
    <row r="275" spans="1:8">
      <c r="A275" t="str">
        <f t="shared" si="4"/>
        <v/>
      </c>
      <c r="D275" t="s">
        <v>83</v>
      </c>
      <c r="H275" s="4" t="str">
        <f>IF(C275="","",SUMIF(#REF!,'Verzonden Facturen'!C275,#REF!))</f>
        <v/>
      </c>
    </row>
    <row r="276" spans="1:8">
      <c r="A276" t="str">
        <f t="shared" si="4"/>
        <v/>
      </c>
      <c r="D276" t="s">
        <v>83</v>
      </c>
      <c r="H276" s="4" t="str">
        <f>IF(C276="","",SUMIF(#REF!,'Verzonden Facturen'!C276,#REF!))</f>
        <v/>
      </c>
    </row>
    <row r="277" spans="1:8">
      <c r="A277" t="str">
        <f t="shared" si="4"/>
        <v/>
      </c>
      <c r="D277" t="s">
        <v>83</v>
      </c>
      <c r="H277" s="4" t="str">
        <f>IF(C277="","",SUMIF(#REF!,'Verzonden Facturen'!C277,#REF!))</f>
        <v/>
      </c>
    </row>
    <row r="278" spans="1:8">
      <c r="A278" t="str">
        <f t="shared" si="4"/>
        <v/>
      </c>
      <c r="D278" t="s">
        <v>83</v>
      </c>
      <c r="H278" s="4" t="str">
        <f>IF(C278="","",SUMIF(#REF!,'Verzonden Facturen'!C278,#REF!))</f>
        <v/>
      </c>
    </row>
    <row r="279" spans="1:8">
      <c r="A279" t="str">
        <f t="shared" si="4"/>
        <v/>
      </c>
      <c r="D279" t="s">
        <v>83</v>
      </c>
      <c r="H279" s="4" t="str">
        <f>IF(C279="","",SUMIF(#REF!,'Verzonden Facturen'!C279,#REF!))</f>
        <v/>
      </c>
    </row>
    <row r="280" spans="1:8">
      <c r="A280" t="str">
        <f t="shared" si="4"/>
        <v/>
      </c>
      <c r="D280" t="s">
        <v>83</v>
      </c>
      <c r="H280" s="4" t="str">
        <f>IF(C280="","",SUMIF(#REF!,'Verzonden Facturen'!C280,#REF!))</f>
        <v/>
      </c>
    </row>
    <row r="281" spans="1:8">
      <c r="A281" t="str">
        <f t="shared" si="4"/>
        <v/>
      </c>
      <c r="D281" t="s">
        <v>83</v>
      </c>
      <c r="H281" s="4" t="str">
        <f>IF(C281="","",SUMIF(#REF!,'Verzonden Facturen'!C281,#REF!))</f>
        <v/>
      </c>
    </row>
    <row r="282" spans="1:8">
      <c r="A282" t="str">
        <f t="shared" si="4"/>
        <v/>
      </c>
      <c r="D282" t="s">
        <v>83</v>
      </c>
      <c r="H282" s="4" t="str">
        <f>IF(C282="","",SUMIF(#REF!,'Verzonden Facturen'!C282,#REF!))</f>
        <v/>
      </c>
    </row>
    <row r="283" spans="1:8">
      <c r="A283" t="str">
        <f t="shared" si="4"/>
        <v/>
      </c>
      <c r="D283" t="s">
        <v>83</v>
      </c>
      <c r="H283" s="4" t="str">
        <f>IF(C283="","",SUMIF(#REF!,'Verzonden Facturen'!C283,#REF!))</f>
        <v/>
      </c>
    </row>
    <row r="284" spans="1:8">
      <c r="A284" t="str">
        <f t="shared" si="4"/>
        <v/>
      </c>
      <c r="D284" t="s">
        <v>83</v>
      </c>
      <c r="H284" s="4" t="str">
        <f>IF(C284="","",SUMIF(#REF!,'Verzonden Facturen'!C284,#REF!))</f>
        <v/>
      </c>
    </row>
    <row r="285" spans="1:8">
      <c r="A285" t="str">
        <f t="shared" si="4"/>
        <v/>
      </c>
      <c r="D285" t="s">
        <v>83</v>
      </c>
      <c r="H285" s="4" t="str">
        <f>IF(C285="","",SUMIF(#REF!,'Verzonden Facturen'!C285,#REF!))</f>
        <v/>
      </c>
    </row>
    <row r="286" spans="1:8">
      <c r="A286" t="str">
        <f t="shared" si="4"/>
        <v/>
      </c>
      <c r="D286" t="s">
        <v>83</v>
      </c>
      <c r="H286" s="4" t="str">
        <f>IF(C286="","",SUMIF(#REF!,'Verzonden Facturen'!C286,#REF!))</f>
        <v/>
      </c>
    </row>
    <row r="287" spans="1:8">
      <c r="A287" t="str">
        <f t="shared" si="4"/>
        <v/>
      </c>
      <c r="D287" t="s">
        <v>83</v>
      </c>
      <c r="H287" s="4" t="str">
        <f>IF(C287="","",SUMIF(#REF!,'Verzonden Facturen'!C287,#REF!))</f>
        <v/>
      </c>
    </row>
    <row r="288" spans="1:8">
      <c r="A288" t="str">
        <f t="shared" si="4"/>
        <v/>
      </c>
      <c r="D288" t="s">
        <v>83</v>
      </c>
      <c r="H288" s="4" t="str">
        <f>IF(C288="","",SUMIF(#REF!,'Verzonden Facturen'!C288,#REF!))</f>
        <v/>
      </c>
    </row>
    <row r="289" spans="1:8">
      <c r="A289" t="str">
        <f t="shared" si="4"/>
        <v/>
      </c>
      <c r="D289" t="s">
        <v>83</v>
      </c>
      <c r="H289" s="4" t="str">
        <f>IF(C289="","",SUMIF(#REF!,'Verzonden Facturen'!C289,#REF!))</f>
        <v/>
      </c>
    </row>
    <row r="290" spans="1:8">
      <c r="A290" t="str">
        <f t="shared" si="4"/>
        <v/>
      </c>
      <c r="D290" t="s">
        <v>83</v>
      </c>
      <c r="H290" s="4" t="str">
        <f>IF(C290="","",SUMIF(#REF!,'Verzonden Facturen'!C290,#REF!))</f>
        <v/>
      </c>
    </row>
    <row r="291" spans="1:8">
      <c r="A291" t="str">
        <f t="shared" si="4"/>
        <v/>
      </c>
      <c r="D291" t="s">
        <v>83</v>
      </c>
      <c r="H291" s="4" t="str">
        <f>IF(C291="","",SUMIF(#REF!,'Verzonden Facturen'!C291,#REF!))</f>
        <v/>
      </c>
    </row>
    <row r="292" spans="1:8">
      <c r="A292" t="str">
        <f t="shared" si="4"/>
        <v/>
      </c>
      <c r="D292" t="s">
        <v>83</v>
      </c>
      <c r="H292" s="4" t="str">
        <f>IF(C292="","",SUMIF(#REF!,'Verzonden Facturen'!C292,#REF!))</f>
        <v/>
      </c>
    </row>
    <row r="293" spans="1:8">
      <c r="A293" t="str">
        <f t="shared" si="4"/>
        <v/>
      </c>
      <c r="D293" t="s">
        <v>83</v>
      </c>
      <c r="H293" s="4" t="str">
        <f>IF(C293="","",SUMIF(#REF!,'Verzonden Facturen'!C293,#REF!))</f>
        <v/>
      </c>
    </row>
    <row r="294" spans="1:8">
      <c r="A294" t="str">
        <f t="shared" si="4"/>
        <v/>
      </c>
      <c r="D294" t="s">
        <v>83</v>
      </c>
      <c r="H294" s="4" t="str">
        <f>IF(C294="","",SUMIF(#REF!,'Verzonden Facturen'!C294,#REF!))</f>
        <v/>
      </c>
    </row>
    <row r="295" spans="1:8">
      <c r="A295" t="str">
        <f t="shared" si="4"/>
        <v/>
      </c>
      <c r="D295" t="s">
        <v>83</v>
      </c>
      <c r="H295" s="4" t="str">
        <f>IF(C295="","",SUMIF(#REF!,'Verzonden Facturen'!C295,#REF!))</f>
        <v/>
      </c>
    </row>
    <row r="296" spans="1:8">
      <c r="A296" t="str">
        <f t="shared" si="4"/>
        <v/>
      </c>
      <c r="D296" t="s">
        <v>83</v>
      </c>
      <c r="H296" s="4" t="str">
        <f>IF(C296="","",SUMIF(#REF!,'Verzonden Facturen'!C296,#REF!))</f>
        <v/>
      </c>
    </row>
    <row r="297" spans="1:8">
      <c r="A297" t="str">
        <f t="shared" si="4"/>
        <v/>
      </c>
      <c r="D297" t="s">
        <v>83</v>
      </c>
      <c r="H297" s="4" t="str">
        <f>IF(C297="","",SUMIF(#REF!,'Verzonden Facturen'!C297,#REF!))</f>
        <v/>
      </c>
    </row>
    <row r="298" spans="1:8">
      <c r="A298" t="str">
        <f t="shared" si="4"/>
        <v/>
      </c>
      <c r="D298" t="s">
        <v>83</v>
      </c>
      <c r="H298" s="4" t="str">
        <f>IF(C298="","",SUMIF(#REF!,'Verzonden Facturen'!C298,#REF!))</f>
        <v/>
      </c>
    </row>
    <row r="299" spans="1:8">
      <c r="A299" t="str">
        <f t="shared" si="4"/>
        <v/>
      </c>
      <c r="D299" t="s">
        <v>83</v>
      </c>
      <c r="H299" s="4" t="str">
        <f>IF(C299="","",SUMIF(#REF!,'Verzonden Facturen'!C299,#REF!))</f>
        <v/>
      </c>
    </row>
    <row r="300" spans="1:8">
      <c r="A300" t="str">
        <f t="shared" si="4"/>
        <v/>
      </c>
      <c r="D300" t="s">
        <v>83</v>
      </c>
      <c r="H300" s="4" t="str">
        <f>IF(C300="","",SUMIF(#REF!,'Verzonden Facturen'!C300,#REF!))</f>
        <v/>
      </c>
    </row>
    <row r="301" spans="1:8">
      <c r="A301" t="str">
        <f t="shared" si="4"/>
        <v/>
      </c>
      <c r="D301" t="s">
        <v>83</v>
      </c>
      <c r="H301" s="4" t="str">
        <f>IF(C301="","",SUMIF(#REF!,'Verzonden Facturen'!C301,#REF!))</f>
        <v/>
      </c>
    </row>
    <row r="302" spans="1:8">
      <c r="A302" t="str">
        <f t="shared" si="4"/>
        <v/>
      </c>
      <c r="D302" t="s">
        <v>83</v>
      </c>
      <c r="H302" s="4" t="str">
        <f>IF(C302="","",SUMIF(#REF!,'Verzonden Facturen'!C302,#REF!))</f>
        <v/>
      </c>
    </row>
    <row r="303" spans="1:8">
      <c r="A303" t="str">
        <f t="shared" si="4"/>
        <v/>
      </c>
      <c r="D303" t="s">
        <v>83</v>
      </c>
      <c r="H303" s="4" t="str">
        <f>IF(C303="","",SUMIF(#REF!,'Verzonden Facturen'!C303,#REF!))</f>
        <v/>
      </c>
    </row>
    <row r="304" spans="1:8">
      <c r="A304" t="str">
        <f t="shared" si="4"/>
        <v/>
      </c>
      <c r="D304" t="s">
        <v>83</v>
      </c>
      <c r="H304" s="4" t="str">
        <f>IF(C304="","",SUMIF(#REF!,'Verzonden Facturen'!C304,#REF!))</f>
        <v/>
      </c>
    </row>
    <row r="305" spans="1:8">
      <c r="A305" t="str">
        <f t="shared" si="4"/>
        <v/>
      </c>
      <c r="D305" t="s">
        <v>83</v>
      </c>
      <c r="H305" s="4" t="str">
        <f>IF(C305="","",SUMIF(#REF!,'Verzonden Facturen'!C305,#REF!))</f>
        <v/>
      </c>
    </row>
    <row r="306" spans="1:8">
      <c r="A306" t="str">
        <f t="shared" si="4"/>
        <v/>
      </c>
      <c r="D306" t="s">
        <v>83</v>
      </c>
      <c r="H306" s="4" t="str">
        <f>IF(C306="","",SUMIF(#REF!,'Verzonden Facturen'!C306,#REF!))</f>
        <v/>
      </c>
    </row>
    <row r="307" spans="1:8">
      <c r="A307" t="str">
        <f t="shared" si="4"/>
        <v/>
      </c>
      <c r="D307" t="s">
        <v>83</v>
      </c>
      <c r="H307" s="4" t="str">
        <f>IF(C307="","",SUMIF(#REF!,'Verzonden Facturen'!C307,#REF!))</f>
        <v/>
      </c>
    </row>
    <row r="308" spans="1:8">
      <c r="A308" t="str">
        <f t="shared" si="4"/>
        <v/>
      </c>
      <c r="D308" t="s">
        <v>83</v>
      </c>
      <c r="H308" s="4" t="str">
        <f>IF(C308="","",SUMIF(#REF!,'Verzonden Facturen'!C308,#REF!))</f>
        <v/>
      </c>
    </row>
    <row r="309" spans="1:8">
      <c r="A309" t="str">
        <f t="shared" si="4"/>
        <v/>
      </c>
      <c r="D309" t="s">
        <v>83</v>
      </c>
      <c r="H309" s="4" t="str">
        <f>IF(C309="","",SUMIF(#REF!,'Verzonden Facturen'!C309,#REF!))</f>
        <v/>
      </c>
    </row>
    <row r="310" spans="1:8">
      <c r="A310" t="str">
        <f t="shared" si="4"/>
        <v/>
      </c>
      <c r="D310" t="s">
        <v>83</v>
      </c>
      <c r="H310" s="4" t="str">
        <f>IF(C310="","",SUMIF(#REF!,'Verzonden Facturen'!C310,#REF!))</f>
        <v/>
      </c>
    </row>
    <row r="311" spans="1:8">
      <c r="A311" t="str">
        <f t="shared" si="4"/>
        <v/>
      </c>
      <c r="D311" t="s">
        <v>83</v>
      </c>
      <c r="H311" s="4" t="str">
        <f>IF(C311="","",SUMIF(#REF!,'Verzonden Facturen'!C311,#REF!))</f>
        <v/>
      </c>
    </row>
    <row r="312" spans="1:8">
      <c r="A312" t="str">
        <f t="shared" si="4"/>
        <v/>
      </c>
      <c r="D312" t="s">
        <v>83</v>
      </c>
      <c r="H312" s="4" t="str">
        <f>IF(C312="","",SUMIF(#REF!,'Verzonden Facturen'!C312,#REF!))</f>
        <v/>
      </c>
    </row>
    <row r="313" spans="1:8">
      <c r="A313" t="str">
        <f t="shared" si="4"/>
        <v/>
      </c>
      <c r="D313" t="s">
        <v>83</v>
      </c>
      <c r="H313" s="4" t="str">
        <f>IF(C313="","",SUMIF(#REF!,'Verzonden Facturen'!C313,#REF!))</f>
        <v/>
      </c>
    </row>
    <row r="314" spans="1:8">
      <c r="A314" t="str">
        <f t="shared" si="4"/>
        <v/>
      </c>
      <c r="D314" t="s">
        <v>83</v>
      </c>
      <c r="H314" s="4" t="str">
        <f>IF(C314="","",SUMIF(#REF!,'Verzonden Facturen'!C314,#REF!))</f>
        <v/>
      </c>
    </row>
    <row r="315" spans="1:8">
      <c r="A315" t="str">
        <f t="shared" si="4"/>
        <v/>
      </c>
      <c r="D315" t="s">
        <v>83</v>
      </c>
      <c r="H315" s="4" t="str">
        <f>IF(C315="","",SUMIF(#REF!,'Verzonden Facturen'!C315,#REF!))</f>
        <v/>
      </c>
    </row>
    <row r="316" spans="1:8">
      <c r="A316" t="str">
        <f t="shared" si="4"/>
        <v/>
      </c>
      <c r="D316" t="s">
        <v>83</v>
      </c>
      <c r="H316" s="4" t="str">
        <f>IF(C316="","",SUMIF(#REF!,'Verzonden Facturen'!C316,#REF!))</f>
        <v/>
      </c>
    </row>
    <row r="317" spans="1:8">
      <c r="A317" t="str">
        <f t="shared" si="4"/>
        <v/>
      </c>
      <c r="D317" t="s">
        <v>83</v>
      </c>
      <c r="H317" s="4" t="str">
        <f>IF(C317="","",SUMIF(#REF!,'Verzonden Facturen'!C317,#REF!))</f>
        <v/>
      </c>
    </row>
    <row r="318" spans="1:8">
      <c r="A318" t="str">
        <f t="shared" si="4"/>
        <v/>
      </c>
      <c r="D318" t="s">
        <v>83</v>
      </c>
      <c r="H318" s="4" t="str">
        <f>IF(C318="","",SUMIF(#REF!,'Verzonden Facturen'!C318,#REF!))</f>
        <v/>
      </c>
    </row>
    <row r="319" spans="1:8">
      <c r="A319" t="str">
        <f t="shared" si="4"/>
        <v/>
      </c>
      <c r="D319" t="s">
        <v>83</v>
      </c>
      <c r="H319" s="4" t="str">
        <f>IF(C319="","",SUMIF(#REF!,'Verzonden Facturen'!C319,#REF!))</f>
        <v/>
      </c>
    </row>
    <row r="320" spans="1:8">
      <c r="A320" t="str">
        <f t="shared" si="4"/>
        <v/>
      </c>
      <c r="D320" t="s">
        <v>83</v>
      </c>
      <c r="H320" s="4" t="str">
        <f>IF(C320="","",SUMIF(#REF!,'Verzonden Facturen'!C320,#REF!))</f>
        <v/>
      </c>
    </row>
    <row r="321" spans="1:8">
      <c r="A321" t="str">
        <f t="shared" si="4"/>
        <v/>
      </c>
      <c r="D321" t="s">
        <v>83</v>
      </c>
      <c r="H321" s="4" t="str">
        <f>IF(C321="","",SUMIF(#REF!,'Verzonden Facturen'!C321,#REF!))</f>
        <v/>
      </c>
    </row>
    <row r="322" spans="1:8">
      <c r="A322" t="str">
        <f t="shared" si="4"/>
        <v/>
      </c>
      <c r="D322" t="s">
        <v>83</v>
      </c>
      <c r="H322" s="4" t="str">
        <f>IF(C322="","",SUMIF(#REF!,'Verzonden Facturen'!C322,#REF!))</f>
        <v/>
      </c>
    </row>
    <row r="323" spans="1:8">
      <c r="A323" t="str">
        <f t="shared" si="4"/>
        <v/>
      </c>
      <c r="D323" t="s">
        <v>83</v>
      </c>
      <c r="H323" s="4" t="str">
        <f>IF(C323="","",SUMIF(#REF!,'Verzonden Facturen'!C323,#REF!))</f>
        <v/>
      </c>
    </row>
    <row r="324" spans="1:8">
      <c r="A324" t="str">
        <f t="shared" si="4"/>
        <v/>
      </c>
      <c r="D324" t="s">
        <v>83</v>
      </c>
      <c r="H324" s="4" t="str">
        <f>IF(C324="","",SUMIF(#REF!,'Verzonden Facturen'!C324,#REF!))</f>
        <v/>
      </c>
    </row>
    <row r="325" spans="1:8">
      <c r="A325" t="str">
        <f t="shared" si="4"/>
        <v/>
      </c>
      <c r="D325" t="s">
        <v>83</v>
      </c>
      <c r="H325" s="4" t="str">
        <f>IF(C325="","",SUMIF(#REF!,'Verzonden Facturen'!C325,#REF!))</f>
        <v/>
      </c>
    </row>
    <row r="326" spans="1:8">
      <c r="A326" t="str">
        <f t="shared" ref="A326:A389" si="5">IF(B326="","",IF(A325="Nr",1,A325+1))</f>
        <v/>
      </c>
      <c r="D326" t="s">
        <v>83</v>
      </c>
      <c r="H326" s="4" t="str">
        <f>IF(C326="","",SUMIF(#REF!,'Verzonden Facturen'!C326,#REF!))</f>
        <v/>
      </c>
    </row>
    <row r="327" spans="1:8">
      <c r="A327" t="str">
        <f t="shared" si="5"/>
        <v/>
      </c>
      <c r="D327" t="s">
        <v>83</v>
      </c>
      <c r="H327" s="4" t="str">
        <f>IF(C327="","",SUMIF(#REF!,'Verzonden Facturen'!C327,#REF!))</f>
        <v/>
      </c>
    </row>
    <row r="328" spans="1:8">
      <c r="A328" t="str">
        <f t="shared" si="5"/>
        <v/>
      </c>
      <c r="D328" t="s">
        <v>83</v>
      </c>
      <c r="H328" s="4" t="str">
        <f>IF(C328="","",SUMIF(#REF!,'Verzonden Facturen'!C328,#REF!))</f>
        <v/>
      </c>
    </row>
    <row r="329" spans="1:8">
      <c r="A329" t="str">
        <f t="shared" si="5"/>
        <v/>
      </c>
      <c r="D329" t="s">
        <v>83</v>
      </c>
      <c r="H329" s="4" t="str">
        <f>IF(C329="","",SUMIF(#REF!,'Verzonden Facturen'!C329,#REF!))</f>
        <v/>
      </c>
    </row>
    <row r="330" spans="1:8">
      <c r="A330" t="str">
        <f t="shared" si="5"/>
        <v/>
      </c>
      <c r="D330" t="s">
        <v>83</v>
      </c>
      <c r="H330" s="4" t="str">
        <f>IF(C330="","",SUMIF(#REF!,'Verzonden Facturen'!C330,#REF!))</f>
        <v/>
      </c>
    </row>
    <row r="331" spans="1:8">
      <c r="A331" t="str">
        <f t="shared" si="5"/>
        <v/>
      </c>
      <c r="D331" t="s">
        <v>83</v>
      </c>
      <c r="H331" s="4" t="str">
        <f>IF(C331="","",SUMIF(#REF!,'Verzonden Facturen'!C331,#REF!))</f>
        <v/>
      </c>
    </row>
    <row r="332" spans="1:8">
      <c r="A332" t="str">
        <f t="shared" si="5"/>
        <v/>
      </c>
      <c r="D332" t="s">
        <v>83</v>
      </c>
      <c r="H332" s="4" t="str">
        <f>IF(C332="","",SUMIF(#REF!,'Verzonden Facturen'!C332,#REF!))</f>
        <v/>
      </c>
    </row>
    <row r="333" spans="1:8">
      <c r="A333" t="str">
        <f t="shared" si="5"/>
        <v/>
      </c>
      <c r="D333" t="s">
        <v>83</v>
      </c>
      <c r="H333" s="4" t="str">
        <f>IF(C333="","",SUMIF(#REF!,'Verzonden Facturen'!C333,#REF!))</f>
        <v/>
      </c>
    </row>
    <row r="334" spans="1:8">
      <c r="A334" t="str">
        <f t="shared" si="5"/>
        <v/>
      </c>
      <c r="D334" t="s">
        <v>83</v>
      </c>
      <c r="H334" s="4" t="str">
        <f>IF(C334="","",SUMIF(#REF!,'Verzonden Facturen'!C334,#REF!))</f>
        <v/>
      </c>
    </row>
    <row r="335" spans="1:8">
      <c r="A335" t="str">
        <f t="shared" si="5"/>
        <v/>
      </c>
      <c r="D335" t="s">
        <v>83</v>
      </c>
      <c r="H335" s="4" t="str">
        <f>IF(C335="","",SUMIF(#REF!,'Verzonden Facturen'!C335,#REF!))</f>
        <v/>
      </c>
    </row>
    <row r="336" spans="1:8">
      <c r="A336" t="str">
        <f t="shared" si="5"/>
        <v/>
      </c>
      <c r="D336" t="s">
        <v>83</v>
      </c>
      <c r="H336" s="4" t="str">
        <f>IF(C336="","",SUMIF(#REF!,'Verzonden Facturen'!C336,#REF!))</f>
        <v/>
      </c>
    </row>
    <row r="337" spans="1:8">
      <c r="A337" t="str">
        <f t="shared" si="5"/>
        <v/>
      </c>
      <c r="D337" t="s">
        <v>83</v>
      </c>
      <c r="H337" s="4" t="str">
        <f>IF(C337="","",SUMIF(#REF!,'Verzonden Facturen'!C337,#REF!))</f>
        <v/>
      </c>
    </row>
    <row r="338" spans="1:8">
      <c r="A338" t="str">
        <f t="shared" si="5"/>
        <v/>
      </c>
      <c r="D338" t="s">
        <v>83</v>
      </c>
      <c r="H338" s="4" t="str">
        <f>IF(C338="","",SUMIF(#REF!,'Verzonden Facturen'!C338,#REF!))</f>
        <v/>
      </c>
    </row>
    <row r="339" spans="1:8">
      <c r="A339" t="str">
        <f t="shared" si="5"/>
        <v/>
      </c>
      <c r="D339" t="s">
        <v>83</v>
      </c>
      <c r="H339" s="4" t="str">
        <f>IF(C339="","",SUMIF(#REF!,'Verzonden Facturen'!C339,#REF!))</f>
        <v/>
      </c>
    </row>
    <row r="340" spans="1:8">
      <c r="A340" t="str">
        <f t="shared" si="5"/>
        <v/>
      </c>
      <c r="D340" t="s">
        <v>83</v>
      </c>
      <c r="H340" s="4" t="str">
        <f>IF(C340="","",SUMIF(#REF!,'Verzonden Facturen'!C340,#REF!))</f>
        <v/>
      </c>
    </row>
    <row r="341" spans="1:8">
      <c r="A341" t="str">
        <f t="shared" si="5"/>
        <v/>
      </c>
      <c r="D341" t="s">
        <v>83</v>
      </c>
      <c r="H341" s="4" t="str">
        <f>IF(C341="","",SUMIF(#REF!,'Verzonden Facturen'!C341,#REF!))</f>
        <v/>
      </c>
    </row>
    <row r="342" spans="1:8">
      <c r="A342" t="str">
        <f t="shared" si="5"/>
        <v/>
      </c>
      <c r="D342" t="s">
        <v>83</v>
      </c>
      <c r="H342" s="4" t="str">
        <f>IF(C342="","",SUMIF(#REF!,'Verzonden Facturen'!C342,#REF!))</f>
        <v/>
      </c>
    </row>
    <row r="343" spans="1:8">
      <c r="A343" t="str">
        <f t="shared" si="5"/>
        <v/>
      </c>
      <c r="D343" t="s">
        <v>83</v>
      </c>
      <c r="H343" s="4" t="str">
        <f>IF(C343="","",SUMIF(#REF!,'Verzonden Facturen'!C343,#REF!))</f>
        <v/>
      </c>
    </row>
    <row r="344" spans="1:8">
      <c r="A344" t="str">
        <f t="shared" si="5"/>
        <v/>
      </c>
      <c r="D344" t="s">
        <v>83</v>
      </c>
      <c r="H344" s="4" t="str">
        <f>IF(C344="","",SUMIF(#REF!,'Verzonden Facturen'!C344,#REF!))</f>
        <v/>
      </c>
    </row>
    <row r="345" spans="1:8">
      <c r="A345" t="str">
        <f t="shared" si="5"/>
        <v/>
      </c>
      <c r="D345" t="s">
        <v>83</v>
      </c>
      <c r="H345" s="4" t="str">
        <f>IF(C345="","",SUMIF(#REF!,'Verzonden Facturen'!C345,#REF!))</f>
        <v/>
      </c>
    </row>
    <row r="346" spans="1:8">
      <c r="A346" t="str">
        <f t="shared" si="5"/>
        <v/>
      </c>
      <c r="D346" t="s">
        <v>83</v>
      </c>
      <c r="H346" s="4" t="str">
        <f>IF(C346="","",SUMIF(#REF!,'Verzonden Facturen'!C346,#REF!))</f>
        <v/>
      </c>
    </row>
    <row r="347" spans="1:8">
      <c r="A347" t="str">
        <f t="shared" si="5"/>
        <v/>
      </c>
      <c r="D347" t="s">
        <v>83</v>
      </c>
      <c r="H347" s="4" t="str">
        <f>IF(C347="","",SUMIF(#REF!,'Verzonden Facturen'!C347,#REF!))</f>
        <v/>
      </c>
    </row>
    <row r="348" spans="1:8">
      <c r="A348" t="str">
        <f t="shared" si="5"/>
        <v/>
      </c>
      <c r="D348" t="s">
        <v>83</v>
      </c>
      <c r="H348" s="4" t="str">
        <f>IF(C348="","",SUMIF(#REF!,'Verzonden Facturen'!C348,#REF!))</f>
        <v/>
      </c>
    </row>
    <row r="349" spans="1:8">
      <c r="A349" t="str">
        <f t="shared" si="5"/>
        <v/>
      </c>
      <c r="D349" t="s">
        <v>83</v>
      </c>
      <c r="H349" s="4" t="str">
        <f>IF(C349="","",SUMIF(#REF!,'Verzonden Facturen'!C349,#REF!))</f>
        <v/>
      </c>
    </row>
    <row r="350" spans="1:8">
      <c r="A350" t="str">
        <f t="shared" si="5"/>
        <v/>
      </c>
      <c r="D350" t="s">
        <v>83</v>
      </c>
      <c r="H350" s="4" t="str">
        <f>IF(C350="","",SUMIF(#REF!,'Verzonden Facturen'!C350,#REF!))</f>
        <v/>
      </c>
    </row>
    <row r="351" spans="1:8">
      <c r="A351" t="str">
        <f t="shared" si="5"/>
        <v/>
      </c>
      <c r="D351" t="s">
        <v>83</v>
      </c>
      <c r="H351" s="4" t="str">
        <f>IF(C351="","",SUMIF(#REF!,'Verzonden Facturen'!C351,#REF!))</f>
        <v/>
      </c>
    </row>
    <row r="352" spans="1:8">
      <c r="A352" t="str">
        <f t="shared" si="5"/>
        <v/>
      </c>
      <c r="D352" t="s">
        <v>83</v>
      </c>
      <c r="H352" s="4" t="str">
        <f>IF(C352="","",SUMIF(#REF!,'Verzonden Facturen'!C352,#REF!))</f>
        <v/>
      </c>
    </row>
    <row r="353" spans="1:8">
      <c r="A353" t="str">
        <f t="shared" si="5"/>
        <v/>
      </c>
      <c r="D353" t="s">
        <v>83</v>
      </c>
      <c r="H353" s="4" t="str">
        <f>IF(C353="","",SUMIF(#REF!,'Verzonden Facturen'!C353,#REF!))</f>
        <v/>
      </c>
    </row>
    <row r="354" spans="1:8">
      <c r="A354" t="str">
        <f t="shared" si="5"/>
        <v/>
      </c>
      <c r="D354" t="s">
        <v>83</v>
      </c>
      <c r="H354" s="4" t="str">
        <f>IF(C354="","",SUMIF(#REF!,'Verzonden Facturen'!C354,#REF!))</f>
        <v/>
      </c>
    </row>
    <row r="355" spans="1:8">
      <c r="A355" t="str">
        <f t="shared" si="5"/>
        <v/>
      </c>
      <c r="D355" t="s">
        <v>83</v>
      </c>
      <c r="H355" s="4" t="str">
        <f>IF(C355="","",SUMIF(#REF!,'Verzonden Facturen'!C355,#REF!))</f>
        <v/>
      </c>
    </row>
    <row r="356" spans="1:8">
      <c r="A356" t="str">
        <f t="shared" si="5"/>
        <v/>
      </c>
      <c r="D356" t="s">
        <v>83</v>
      </c>
      <c r="H356" s="4" t="str">
        <f>IF(C356="","",SUMIF(#REF!,'Verzonden Facturen'!C356,#REF!))</f>
        <v/>
      </c>
    </row>
    <row r="357" spans="1:8">
      <c r="A357" t="str">
        <f t="shared" si="5"/>
        <v/>
      </c>
      <c r="D357" t="s">
        <v>83</v>
      </c>
      <c r="H357" s="4" t="str">
        <f>IF(C357="","",SUMIF(#REF!,'Verzonden Facturen'!C357,#REF!))</f>
        <v/>
      </c>
    </row>
    <row r="358" spans="1:8">
      <c r="A358" t="str">
        <f t="shared" si="5"/>
        <v/>
      </c>
      <c r="D358" t="s">
        <v>83</v>
      </c>
      <c r="H358" s="4" t="str">
        <f>IF(C358="","",SUMIF(#REF!,'Verzonden Facturen'!C358,#REF!))</f>
        <v/>
      </c>
    </row>
    <row r="359" spans="1:8">
      <c r="A359" t="str">
        <f t="shared" si="5"/>
        <v/>
      </c>
      <c r="D359" t="s">
        <v>83</v>
      </c>
      <c r="H359" s="4" t="str">
        <f>IF(C359="","",SUMIF(#REF!,'Verzonden Facturen'!C359,#REF!))</f>
        <v/>
      </c>
    </row>
    <row r="360" spans="1:8">
      <c r="A360" t="str">
        <f t="shared" si="5"/>
        <v/>
      </c>
      <c r="D360" t="s">
        <v>83</v>
      </c>
      <c r="H360" s="4" t="str">
        <f>IF(C360="","",SUMIF(#REF!,'Verzonden Facturen'!C360,#REF!))</f>
        <v/>
      </c>
    </row>
    <row r="361" spans="1:8">
      <c r="A361" t="str">
        <f t="shared" si="5"/>
        <v/>
      </c>
      <c r="D361" t="s">
        <v>83</v>
      </c>
      <c r="H361" s="4" t="str">
        <f>IF(C361="","",SUMIF(#REF!,'Verzonden Facturen'!C361,#REF!))</f>
        <v/>
      </c>
    </row>
    <row r="362" spans="1:8">
      <c r="A362" t="str">
        <f t="shared" si="5"/>
        <v/>
      </c>
      <c r="D362" t="s">
        <v>83</v>
      </c>
      <c r="H362" s="4" t="str">
        <f>IF(C362="","",SUMIF(#REF!,'Verzonden Facturen'!C362,#REF!))</f>
        <v/>
      </c>
    </row>
    <row r="363" spans="1:8">
      <c r="A363" t="str">
        <f t="shared" si="5"/>
        <v/>
      </c>
      <c r="D363" t="s">
        <v>83</v>
      </c>
      <c r="H363" s="4" t="str">
        <f>IF(C363="","",SUMIF(#REF!,'Verzonden Facturen'!C363,#REF!))</f>
        <v/>
      </c>
    </row>
    <row r="364" spans="1:8">
      <c r="A364" t="str">
        <f t="shared" si="5"/>
        <v/>
      </c>
      <c r="D364" t="s">
        <v>83</v>
      </c>
      <c r="H364" s="4" t="str">
        <f>IF(C364="","",SUMIF(#REF!,'Verzonden Facturen'!C364,#REF!))</f>
        <v/>
      </c>
    </row>
    <row r="365" spans="1:8">
      <c r="A365" t="str">
        <f t="shared" si="5"/>
        <v/>
      </c>
      <c r="D365" t="s">
        <v>83</v>
      </c>
      <c r="H365" s="4" t="str">
        <f>IF(C365="","",SUMIF(#REF!,'Verzonden Facturen'!C365,#REF!))</f>
        <v/>
      </c>
    </row>
    <row r="366" spans="1:8">
      <c r="A366" t="str">
        <f t="shared" si="5"/>
        <v/>
      </c>
      <c r="D366" t="s">
        <v>83</v>
      </c>
      <c r="H366" s="4" t="str">
        <f>IF(C366="","",SUMIF(#REF!,'Verzonden Facturen'!C366,#REF!))</f>
        <v/>
      </c>
    </row>
    <row r="367" spans="1:8">
      <c r="A367" t="str">
        <f t="shared" si="5"/>
        <v/>
      </c>
      <c r="D367" t="s">
        <v>83</v>
      </c>
      <c r="H367" s="4" t="str">
        <f>IF(C367="","",SUMIF(#REF!,'Verzonden Facturen'!C367,#REF!))</f>
        <v/>
      </c>
    </row>
    <row r="368" spans="1:8">
      <c r="A368" t="str">
        <f t="shared" si="5"/>
        <v/>
      </c>
      <c r="D368" t="s">
        <v>83</v>
      </c>
      <c r="H368" s="4" t="str">
        <f>IF(C368="","",SUMIF(#REF!,'Verzonden Facturen'!C368,#REF!))</f>
        <v/>
      </c>
    </row>
    <row r="369" spans="1:8">
      <c r="A369" t="str">
        <f t="shared" si="5"/>
        <v/>
      </c>
      <c r="D369" t="s">
        <v>83</v>
      </c>
      <c r="H369" s="4" t="str">
        <f>IF(C369="","",SUMIF(#REF!,'Verzonden Facturen'!C369,#REF!))</f>
        <v/>
      </c>
    </row>
    <row r="370" spans="1:8">
      <c r="A370" t="str">
        <f t="shared" si="5"/>
        <v/>
      </c>
      <c r="D370" t="s">
        <v>83</v>
      </c>
      <c r="H370" s="4" t="str">
        <f>IF(C370="","",SUMIF(#REF!,'Verzonden Facturen'!C370,#REF!))</f>
        <v/>
      </c>
    </row>
    <row r="371" spans="1:8">
      <c r="A371" t="str">
        <f t="shared" si="5"/>
        <v/>
      </c>
      <c r="D371" t="s">
        <v>83</v>
      </c>
      <c r="H371" s="4" t="str">
        <f>IF(C371="","",SUMIF(#REF!,'Verzonden Facturen'!C371,#REF!))</f>
        <v/>
      </c>
    </row>
    <row r="372" spans="1:8">
      <c r="A372" t="str">
        <f t="shared" si="5"/>
        <v/>
      </c>
      <c r="D372" t="s">
        <v>83</v>
      </c>
      <c r="H372" s="4" t="str">
        <f>IF(C372="","",SUMIF(#REF!,'Verzonden Facturen'!C372,#REF!))</f>
        <v/>
      </c>
    </row>
    <row r="373" spans="1:8">
      <c r="A373" t="str">
        <f t="shared" si="5"/>
        <v/>
      </c>
      <c r="D373" t="s">
        <v>83</v>
      </c>
      <c r="H373" s="4" t="str">
        <f>IF(C373="","",SUMIF(#REF!,'Verzonden Facturen'!C373,#REF!))</f>
        <v/>
      </c>
    </row>
    <row r="374" spans="1:8">
      <c r="A374" t="str">
        <f t="shared" si="5"/>
        <v/>
      </c>
      <c r="D374" t="s">
        <v>83</v>
      </c>
      <c r="H374" s="4" t="str">
        <f>IF(C374="","",SUMIF(#REF!,'Verzonden Facturen'!C374,#REF!))</f>
        <v/>
      </c>
    </row>
    <row r="375" spans="1:8">
      <c r="A375" t="str">
        <f t="shared" si="5"/>
        <v/>
      </c>
      <c r="D375" t="s">
        <v>83</v>
      </c>
      <c r="H375" s="4" t="str">
        <f>IF(C375="","",SUMIF(#REF!,'Verzonden Facturen'!C375,#REF!))</f>
        <v/>
      </c>
    </row>
    <row r="376" spans="1:8">
      <c r="A376" t="str">
        <f t="shared" si="5"/>
        <v/>
      </c>
      <c r="D376" t="s">
        <v>83</v>
      </c>
      <c r="H376" s="4" t="str">
        <f>IF(C376="","",SUMIF(#REF!,'Verzonden Facturen'!C376,#REF!))</f>
        <v/>
      </c>
    </row>
    <row r="377" spans="1:8">
      <c r="A377" t="str">
        <f t="shared" si="5"/>
        <v/>
      </c>
      <c r="D377" t="s">
        <v>83</v>
      </c>
      <c r="H377" s="4" t="str">
        <f>IF(C377="","",SUMIF(#REF!,'Verzonden Facturen'!C377,#REF!))</f>
        <v/>
      </c>
    </row>
    <row r="378" spans="1:8">
      <c r="A378" t="str">
        <f t="shared" si="5"/>
        <v/>
      </c>
      <c r="D378" t="s">
        <v>83</v>
      </c>
      <c r="H378" s="4" t="str">
        <f>IF(C378="","",SUMIF(#REF!,'Verzonden Facturen'!C378,#REF!))</f>
        <v/>
      </c>
    </row>
    <row r="379" spans="1:8">
      <c r="A379" t="str">
        <f t="shared" si="5"/>
        <v/>
      </c>
      <c r="D379" t="s">
        <v>83</v>
      </c>
      <c r="H379" s="4" t="str">
        <f>IF(C379="","",SUMIF(#REF!,'Verzonden Facturen'!C379,#REF!))</f>
        <v/>
      </c>
    </row>
    <row r="380" spans="1:8">
      <c r="A380" t="str">
        <f t="shared" si="5"/>
        <v/>
      </c>
      <c r="D380" t="s">
        <v>83</v>
      </c>
      <c r="H380" s="4" t="str">
        <f>IF(C380="","",SUMIF(#REF!,'Verzonden Facturen'!C380,#REF!))</f>
        <v/>
      </c>
    </row>
    <row r="381" spans="1:8">
      <c r="A381" t="str">
        <f t="shared" si="5"/>
        <v/>
      </c>
      <c r="D381" t="s">
        <v>83</v>
      </c>
      <c r="H381" s="4" t="str">
        <f>IF(C381="","",SUMIF(#REF!,'Verzonden Facturen'!C381,#REF!))</f>
        <v/>
      </c>
    </row>
    <row r="382" spans="1:8">
      <c r="A382" t="str">
        <f t="shared" si="5"/>
        <v/>
      </c>
      <c r="D382" t="s">
        <v>83</v>
      </c>
      <c r="H382" s="4" t="str">
        <f>IF(C382="","",SUMIF(#REF!,'Verzonden Facturen'!C382,#REF!))</f>
        <v/>
      </c>
    </row>
    <row r="383" spans="1:8">
      <c r="A383" t="str">
        <f t="shared" si="5"/>
        <v/>
      </c>
      <c r="D383" t="s">
        <v>83</v>
      </c>
      <c r="H383" s="4" t="str">
        <f>IF(C383="","",SUMIF(#REF!,'Verzonden Facturen'!C383,#REF!))</f>
        <v/>
      </c>
    </row>
    <row r="384" spans="1:8">
      <c r="A384" t="str">
        <f t="shared" si="5"/>
        <v/>
      </c>
      <c r="D384" t="s">
        <v>83</v>
      </c>
      <c r="H384" s="4" t="str">
        <f>IF(C384="","",SUMIF(#REF!,'Verzonden Facturen'!C384,#REF!))</f>
        <v/>
      </c>
    </row>
    <row r="385" spans="1:8">
      <c r="A385" t="str">
        <f t="shared" si="5"/>
        <v/>
      </c>
      <c r="D385" t="s">
        <v>83</v>
      </c>
      <c r="H385" s="4" t="str">
        <f>IF(C385="","",SUMIF(#REF!,'Verzonden Facturen'!C385,#REF!))</f>
        <v/>
      </c>
    </row>
    <row r="386" spans="1:8">
      <c r="A386" t="str">
        <f t="shared" si="5"/>
        <v/>
      </c>
      <c r="D386" t="s">
        <v>83</v>
      </c>
      <c r="H386" s="4" t="str">
        <f>IF(C386="","",SUMIF(#REF!,'Verzonden Facturen'!C386,#REF!))</f>
        <v/>
      </c>
    </row>
    <row r="387" spans="1:8">
      <c r="A387" t="str">
        <f t="shared" si="5"/>
        <v/>
      </c>
      <c r="D387" t="s">
        <v>83</v>
      </c>
      <c r="H387" s="4" t="str">
        <f>IF(C387="","",SUMIF(#REF!,'Verzonden Facturen'!C387,#REF!))</f>
        <v/>
      </c>
    </row>
    <row r="388" spans="1:8">
      <c r="A388" t="str">
        <f t="shared" si="5"/>
        <v/>
      </c>
      <c r="D388" t="s">
        <v>83</v>
      </c>
      <c r="H388" s="4" t="str">
        <f>IF(C388="","",SUMIF(#REF!,'Verzonden Facturen'!C388,#REF!))</f>
        <v/>
      </c>
    </row>
    <row r="389" spans="1:8">
      <c r="A389" t="str">
        <f t="shared" si="5"/>
        <v/>
      </c>
      <c r="D389" t="s">
        <v>83</v>
      </c>
      <c r="H389" s="4" t="str">
        <f>IF(C389="","",SUMIF(#REF!,'Verzonden Facturen'!C389,#REF!))</f>
        <v/>
      </c>
    </row>
    <row r="390" spans="1:8">
      <c r="A390" t="str">
        <f t="shared" ref="A390:A453" si="6">IF(B390="","",IF(A389="Nr",1,A389+1))</f>
        <v/>
      </c>
      <c r="D390" t="s">
        <v>83</v>
      </c>
      <c r="H390" s="4" t="str">
        <f>IF(C390="","",SUMIF(#REF!,'Verzonden Facturen'!C390,#REF!))</f>
        <v/>
      </c>
    </row>
    <row r="391" spans="1:8">
      <c r="A391" t="str">
        <f t="shared" si="6"/>
        <v/>
      </c>
      <c r="D391" t="s">
        <v>83</v>
      </c>
      <c r="H391" s="4" t="str">
        <f>IF(C391="","",SUMIF(#REF!,'Verzonden Facturen'!C391,#REF!))</f>
        <v/>
      </c>
    </row>
    <row r="392" spans="1:8">
      <c r="A392" t="str">
        <f t="shared" si="6"/>
        <v/>
      </c>
      <c r="D392" t="s">
        <v>83</v>
      </c>
      <c r="H392" s="4" t="str">
        <f>IF(C392="","",SUMIF(#REF!,'Verzonden Facturen'!C392,#REF!))</f>
        <v/>
      </c>
    </row>
    <row r="393" spans="1:8">
      <c r="A393" t="str">
        <f t="shared" si="6"/>
        <v/>
      </c>
      <c r="D393" t="s">
        <v>83</v>
      </c>
      <c r="H393" s="4" t="str">
        <f>IF(C393="","",SUMIF(#REF!,'Verzonden Facturen'!C393,#REF!))</f>
        <v/>
      </c>
    </row>
    <row r="394" spans="1:8">
      <c r="A394" t="str">
        <f t="shared" si="6"/>
        <v/>
      </c>
      <c r="D394" t="s">
        <v>83</v>
      </c>
      <c r="H394" s="4" t="str">
        <f>IF(C394="","",SUMIF(#REF!,'Verzonden Facturen'!C394,#REF!))</f>
        <v/>
      </c>
    </row>
    <row r="395" spans="1:8">
      <c r="A395" t="str">
        <f t="shared" si="6"/>
        <v/>
      </c>
      <c r="D395" t="s">
        <v>83</v>
      </c>
      <c r="H395" s="4" t="str">
        <f>IF(C395="","",SUMIF(#REF!,'Verzonden Facturen'!C395,#REF!))</f>
        <v/>
      </c>
    </row>
    <row r="396" spans="1:8">
      <c r="A396" t="str">
        <f t="shared" si="6"/>
        <v/>
      </c>
      <c r="D396" t="s">
        <v>83</v>
      </c>
      <c r="H396" s="4" t="str">
        <f>IF(C396="","",SUMIF(#REF!,'Verzonden Facturen'!C396,#REF!))</f>
        <v/>
      </c>
    </row>
    <row r="397" spans="1:8">
      <c r="A397" t="str">
        <f t="shared" si="6"/>
        <v/>
      </c>
      <c r="D397" t="s">
        <v>83</v>
      </c>
      <c r="H397" s="4" t="str">
        <f>IF(C397="","",SUMIF(#REF!,'Verzonden Facturen'!C397,#REF!))</f>
        <v/>
      </c>
    </row>
    <row r="398" spans="1:8">
      <c r="A398" t="str">
        <f t="shared" si="6"/>
        <v/>
      </c>
      <c r="D398" t="s">
        <v>83</v>
      </c>
      <c r="H398" s="4" t="str">
        <f>IF(C398="","",SUMIF(#REF!,'Verzonden Facturen'!C398,#REF!))</f>
        <v/>
      </c>
    </row>
    <row r="399" spans="1:8">
      <c r="A399" t="str">
        <f t="shared" si="6"/>
        <v/>
      </c>
      <c r="D399" t="s">
        <v>83</v>
      </c>
      <c r="H399" s="4" t="str">
        <f>IF(C399="","",SUMIF(#REF!,'Verzonden Facturen'!C399,#REF!))</f>
        <v/>
      </c>
    </row>
    <row r="400" spans="1:8">
      <c r="A400" t="str">
        <f t="shared" si="6"/>
        <v/>
      </c>
      <c r="D400" t="s">
        <v>83</v>
      </c>
      <c r="H400" s="4" t="str">
        <f>IF(C400="","",SUMIF(#REF!,'Verzonden Facturen'!C400,#REF!))</f>
        <v/>
      </c>
    </row>
    <row r="401" spans="1:8">
      <c r="A401" t="str">
        <f t="shared" si="6"/>
        <v/>
      </c>
      <c r="D401" t="s">
        <v>83</v>
      </c>
      <c r="H401" s="4" t="str">
        <f>IF(C401="","",SUMIF(#REF!,'Verzonden Facturen'!C401,#REF!))</f>
        <v/>
      </c>
    </row>
    <row r="402" spans="1:8">
      <c r="A402" t="str">
        <f t="shared" si="6"/>
        <v/>
      </c>
      <c r="D402" t="s">
        <v>83</v>
      </c>
      <c r="H402" s="4" t="str">
        <f>IF(C402="","",SUMIF(#REF!,'Verzonden Facturen'!C402,#REF!))</f>
        <v/>
      </c>
    </row>
    <row r="403" spans="1:8">
      <c r="A403" t="str">
        <f t="shared" si="6"/>
        <v/>
      </c>
      <c r="D403" t="s">
        <v>83</v>
      </c>
      <c r="H403" s="4" t="str">
        <f>IF(C403="","",SUMIF(#REF!,'Verzonden Facturen'!C403,#REF!))</f>
        <v/>
      </c>
    </row>
    <row r="404" spans="1:8">
      <c r="A404" t="str">
        <f t="shared" si="6"/>
        <v/>
      </c>
      <c r="D404" t="s">
        <v>83</v>
      </c>
      <c r="H404" s="4" t="str">
        <f>IF(C404="","",SUMIF(#REF!,'Verzonden Facturen'!C404,#REF!))</f>
        <v/>
      </c>
    </row>
    <row r="405" spans="1:8">
      <c r="A405" t="str">
        <f t="shared" si="6"/>
        <v/>
      </c>
      <c r="D405" t="s">
        <v>83</v>
      </c>
      <c r="H405" s="4" t="str">
        <f>IF(C405="","",SUMIF(#REF!,'Verzonden Facturen'!C405,#REF!))</f>
        <v/>
      </c>
    </row>
    <row r="406" spans="1:8">
      <c r="A406" t="str">
        <f t="shared" si="6"/>
        <v/>
      </c>
      <c r="D406" t="s">
        <v>83</v>
      </c>
      <c r="H406" s="4" t="str">
        <f>IF(C406="","",SUMIF(#REF!,'Verzonden Facturen'!C406,#REF!))</f>
        <v/>
      </c>
    </row>
    <row r="407" spans="1:8">
      <c r="A407" t="str">
        <f t="shared" si="6"/>
        <v/>
      </c>
      <c r="D407" t="s">
        <v>83</v>
      </c>
      <c r="H407" s="4" t="str">
        <f>IF(C407="","",SUMIF(#REF!,'Verzonden Facturen'!C407,#REF!))</f>
        <v/>
      </c>
    </row>
    <row r="408" spans="1:8">
      <c r="A408" t="str">
        <f t="shared" si="6"/>
        <v/>
      </c>
      <c r="D408" t="s">
        <v>83</v>
      </c>
      <c r="H408" s="4" t="str">
        <f>IF(C408="","",SUMIF(#REF!,'Verzonden Facturen'!C408,#REF!))</f>
        <v/>
      </c>
    </row>
    <row r="409" spans="1:8">
      <c r="A409" t="str">
        <f t="shared" si="6"/>
        <v/>
      </c>
      <c r="D409" t="s">
        <v>83</v>
      </c>
      <c r="H409" s="4" t="str">
        <f>IF(C409="","",SUMIF(#REF!,'Verzonden Facturen'!C409,#REF!))</f>
        <v/>
      </c>
    </row>
    <row r="410" spans="1:8">
      <c r="A410" t="str">
        <f t="shared" si="6"/>
        <v/>
      </c>
      <c r="D410" t="s">
        <v>83</v>
      </c>
      <c r="H410" s="4" t="str">
        <f>IF(C410="","",SUMIF(#REF!,'Verzonden Facturen'!C410,#REF!))</f>
        <v/>
      </c>
    </row>
    <row r="411" spans="1:8">
      <c r="A411" t="str">
        <f t="shared" si="6"/>
        <v/>
      </c>
      <c r="D411" t="s">
        <v>83</v>
      </c>
      <c r="H411" s="4" t="str">
        <f>IF(C411="","",SUMIF(#REF!,'Verzonden Facturen'!C411,#REF!))</f>
        <v/>
      </c>
    </row>
    <row r="412" spans="1:8">
      <c r="A412" t="str">
        <f t="shared" si="6"/>
        <v/>
      </c>
      <c r="D412" t="s">
        <v>83</v>
      </c>
      <c r="H412" s="4" t="str">
        <f>IF(C412="","",SUMIF(#REF!,'Verzonden Facturen'!C412,#REF!))</f>
        <v/>
      </c>
    </row>
    <row r="413" spans="1:8">
      <c r="A413" t="str">
        <f t="shared" si="6"/>
        <v/>
      </c>
      <c r="D413" t="s">
        <v>83</v>
      </c>
      <c r="H413" s="4" t="str">
        <f>IF(C413="","",SUMIF(#REF!,'Verzonden Facturen'!C413,#REF!))</f>
        <v/>
      </c>
    </row>
    <row r="414" spans="1:8">
      <c r="A414" t="str">
        <f t="shared" si="6"/>
        <v/>
      </c>
      <c r="D414" t="s">
        <v>83</v>
      </c>
      <c r="H414" s="4" t="str">
        <f>IF(C414="","",SUMIF(#REF!,'Verzonden Facturen'!C414,#REF!))</f>
        <v/>
      </c>
    </row>
    <row r="415" spans="1:8">
      <c r="A415" t="str">
        <f t="shared" si="6"/>
        <v/>
      </c>
      <c r="D415" t="s">
        <v>83</v>
      </c>
      <c r="H415" s="4" t="str">
        <f>IF(C415="","",SUMIF(#REF!,'Verzonden Facturen'!C415,#REF!))</f>
        <v/>
      </c>
    </row>
    <row r="416" spans="1:8">
      <c r="A416" t="str">
        <f t="shared" si="6"/>
        <v/>
      </c>
      <c r="D416" t="s">
        <v>83</v>
      </c>
      <c r="H416" s="4" t="str">
        <f>IF(C416="","",SUMIF(#REF!,'Verzonden Facturen'!C416,#REF!))</f>
        <v/>
      </c>
    </row>
    <row r="417" spans="1:8">
      <c r="A417" t="str">
        <f t="shared" si="6"/>
        <v/>
      </c>
      <c r="D417" t="s">
        <v>83</v>
      </c>
      <c r="H417" s="4" t="str">
        <f>IF(C417="","",SUMIF(#REF!,'Verzonden Facturen'!C417,#REF!))</f>
        <v/>
      </c>
    </row>
    <row r="418" spans="1:8">
      <c r="A418" t="str">
        <f t="shared" si="6"/>
        <v/>
      </c>
      <c r="D418" t="s">
        <v>83</v>
      </c>
      <c r="H418" s="4" t="str">
        <f>IF(C418="","",SUMIF(#REF!,'Verzonden Facturen'!C418,#REF!))</f>
        <v/>
      </c>
    </row>
    <row r="419" spans="1:8">
      <c r="A419" t="str">
        <f t="shared" si="6"/>
        <v/>
      </c>
      <c r="D419" t="s">
        <v>83</v>
      </c>
      <c r="H419" s="4" t="str">
        <f>IF(C419="","",SUMIF(#REF!,'Verzonden Facturen'!C419,#REF!))</f>
        <v/>
      </c>
    </row>
    <row r="420" spans="1:8">
      <c r="A420" t="str">
        <f t="shared" si="6"/>
        <v/>
      </c>
      <c r="D420" t="s">
        <v>83</v>
      </c>
      <c r="H420" s="4" t="str">
        <f>IF(C420="","",SUMIF(#REF!,'Verzonden Facturen'!C420,#REF!))</f>
        <v/>
      </c>
    </row>
    <row r="421" spans="1:8">
      <c r="A421" t="str">
        <f t="shared" si="6"/>
        <v/>
      </c>
      <c r="D421" t="s">
        <v>83</v>
      </c>
      <c r="H421" s="4" t="str">
        <f>IF(C421="","",SUMIF(#REF!,'Verzonden Facturen'!C421,#REF!))</f>
        <v/>
      </c>
    </row>
    <row r="422" spans="1:8">
      <c r="A422" t="str">
        <f t="shared" si="6"/>
        <v/>
      </c>
      <c r="D422" t="s">
        <v>83</v>
      </c>
      <c r="H422" s="4" t="str">
        <f>IF(C422="","",SUMIF(#REF!,'Verzonden Facturen'!C422,#REF!))</f>
        <v/>
      </c>
    </row>
    <row r="423" spans="1:8">
      <c r="A423" t="str">
        <f t="shared" si="6"/>
        <v/>
      </c>
      <c r="D423" t="s">
        <v>83</v>
      </c>
      <c r="H423" s="4" t="str">
        <f>IF(C423="","",SUMIF(#REF!,'Verzonden Facturen'!C423,#REF!))</f>
        <v/>
      </c>
    </row>
    <row r="424" spans="1:8">
      <c r="A424" t="str">
        <f t="shared" si="6"/>
        <v/>
      </c>
      <c r="D424" t="s">
        <v>83</v>
      </c>
      <c r="H424" s="4" t="str">
        <f>IF(C424="","",SUMIF(#REF!,'Verzonden Facturen'!C424,#REF!))</f>
        <v/>
      </c>
    </row>
    <row r="425" spans="1:8">
      <c r="A425" t="str">
        <f t="shared" si="6"/>
        <v/>
      </c>
      <c r="D425" t="s">
        <v>83</v>
      </c>
      <c r="H425" s="4" t="str">
        <f>IF(C425="","",SUMIF(#REF!,'Verzonden Facturen'!C425,#REF!))</f>
        <v/>
      </c>
    </row>
    <row r="426" spans="1:8">
      <c r="A426" t="str">
        <f t="shared" si="6"/>
        <v/>
      </c>
      <c r="D426" t="s">
        <v>83</v>
      </c>
      <c r="H426" s="4" t="str">
        <f>IF(C426="","",SUMIF(#REF!,'Verzonden Facturen'!C426,#REF!))</f>
        <v/>
      </c>
    </row>
    <row r="427" spans="1:8">
      <c r="A427" t="str">
        <f t="shared" si="6"/>
        <v/>
      </c>
      <c r="D427" t="s">
        <v>83</v>
      </c>
      <c r="H427" s="4" t="str">
        <f>IF(C427="","",SUMIF(#REF!,'Verzonden Facturen'!C427,#REF!))</f>
        <v/>
      </c>
    </row>
    <row r="428" spans="1:8">
      <c r="A428" t="str">
        <f t="shared" si="6"/>
        <v/>
      </c>
      <c r="D428" t="s">
        <v>83</v>
      </c>
      <c r="H428" s="4" t="str">
        <f>IF(C428="","",SUMIF(#REF!,'Verzonden Facturen'!C428,#REF!))</f>
        <v/>
      </c>
    </row>
    <row r="429" spans="1:8">
      <c r="A429" t="str">
        <f t="shared" si="6"/>
        <v/>
      </c>
      <c r="D429" t="s">
        <v>83</v>
      </c>
      <c r="H429" s="4" t="str">
        <f>IF(C429="","",SUMIF(#REF!,'Verzonden Facturen'!C429,#REF!))</f>
        <v/>
      </c>
    </row>
    <row r="430" spans="1:8">
      <c r="A430" t="str">
        <f t="shared" si="6"/>
        <v/>
      </c>
      <c r="D430" t="s">
        <v>83</v>
      </c>
      <c r="H430" s="4" t="str">
        <f>IF(C430="","",SUMIF(#REF!,'Verzonden Facturen'!C430,#REF!))</f>
        <v/>
      </c>
    </row>
    <row r="431" spans="1:8">
      <c r="A431" t="str">
        <f t="shared" si="6"/>
        <v/>
      </c>
      <c r="D431" t="s">
        <v>83</v>
      </c>
      <c r="H431" s="4" t="str">
        <f>IF(C431="","",SUMIF(#REF!,'Verzonden Facturen'!C431,#REF!))</f>
        <v/>
      </c>
    </row>
    <row r="432" spans="1:8">
      <c r="A432" t="str">
        <f t="shared" si="6"/>
        <v/>
      </c>
      <c r="D432" t="s">
        <v>83</v>
      </c>
      <c r="H432" s="4" t="str">
        <f>IF(C432="","",SUMIF(#REF!,'Verzonden Facturen'!C432,#REF!))</f>
        <v/>
      </c>
    </row>
    <row r="433" spans="1:8">
      <c r="A433" t="str">
        <f t="shared" si="6"/>
        <v/>
      </c>
      <c r="D433" t="s">
        <v>83</v>
      </c>
      <c r="H433" s="4" t="str">
        <f>IF(C433="","",SUMIF(#REF!,'Verzonden Facturen'!C433,#REF!))</f>
        <v/>
      </c>
    </row>
    <row r="434" spans="1:8">
      <c r="A434" t="str">
        <f t="shared" si="6"/>
        <v/>
      </c>
      <c r="D434" t="s">
        <v>83</v>
      </c>
      <c r="H434" s="4" t="str">
        <f>IF(C434="","",SUMIF(#REF!,'Verzonden Facturen'!C434,#REF!))</f>
        <v/>
      </c>
    </row>
    <row r="435" spans="1:8">
      <c r="A435" t="str">
        <f t="shared" si="6"/>
        <v/>
      </c>
      <c r="D435" t="s">
        <v>83</v>
      </c>
      <c r="H435" s="4" t="str">
        <f>IF(C435="","",SUMIF(#REF!,'Verzonden Facturen'!C435,#REF!))</f>
        <v/>
      </c>
    </row>
    <row r="436" spans="1:8">
      <c r="A436" t="str">
        <f t="shared" si="6"/>
        <v/>
      </c>
      <c r="D436" t="s">
        <v>83</v>
      </c>
      <c r="H436" s="4" t="str">
        <f>IF(C436="","",SUMIF(#REF!,'Verzonden Facturen'!C436,#REF!))</f>
        <v/>
      </c>
    </row>
    <row r="437" spans="1:8">
      <c r="A437" t="str">
        <f t="shared" si="6"/>
        <v/>
      </c>
      <c r="D437" t="s">
        <v>83</v>
      </c>
      <c r="H437" s="4" t="str">
        <f>IF(C437="","",SUMIF(#REF!,'Verzonden Facturen'!C437,#REF!))</f>
        <v/>
      </c>
    </row>
    <row r="438" spans="1:8">
      <c r="A438" t="str">
        <f t="shared" si="6"/>
        <v/>
      </c>
      <c r="D438" t="s">
        <v>83</v>
      </c>
      <c r="H438" s="4" t="str">
        <f>IF(C438="","",SUMIF(#REF!,'Verzonden Facturen'!C438,#REF!))</f>
        <v/>
      </c>
    </row>
    <row r="439" spans="1:8">
      <c r="A439" t="str">
        <f t="shared" si="6"/>
        <v/>
      </c>
      <c r="D439" t="s">
        <v>83</v>
      </c>
      <c r="H439" s="4" t="str">
        <f>IF(C439="","",SUMIF(#REF!,'Verzonden Facturen'!C439,#REF!))</f>
        <v/>
      </c>
    </row>
    <row r="440" spans="1:8">
      <c r="A440" t="str">
        <f t="shared" si="6"/>
        <v/>
      </c>
      <c r="D440" t="s">
        <v>83</v>
      </c>
      <c r="H440" s="4" t="str">
        <f>IF(C440="","",SUMIF(#REF!,'Verzonden Facturen'!C440,#REF!))</f>
        <v/>
      </c>
    </row>
    <row r="441" spans="1:8">
      <c r="A441" t="str">
        <f t="shared" si="6"/>
        <v/>
      </c>
      <c r="D441" t="s">
        <v>83</v>
      </c>
      <c r="H441" s="4" t="str">
        <f>IF(C441="","",SUMIF(#REF!,'Verzonden Facturen'!C441,#REF!))</f>
        <v/>
      </c>
    </row>
    <row r="442" spans="1:8">
      <c r="A442" t="str">
        <f t="shared" si="6"/>
        <v/>
      </c>
      <c r="D442" t="s">
        <v>83</v>
      </c>
      <c r="H442" s="4" t="str">
        <f>IF(C442="","",SUMIF(#REF!,'Verzonden Facturen'!C442,#REF!))</f>
        <v/>
      </c>
    </row>
    <row r="443" spans="1:8">
      <c r="A443" t="str">
        <f t="shared" si="6"/>
        <v/>
      </c>
      <c r="D443" t="s">
        <v>83</v>
      </c>
      <c r="H443" s="4" t="str">
        <f>IF(C443="","",SUMIF(#REF!,'Verzonden Facturen'!C443,#REF!))</f>
        <v/>
      </c>
    </row>
    <row r="444" spans="1:8">
      <c r="A444" t="str">
        <f t="shared" si="6"/>
        <v/>
      </c>
      <c r="D444" t="s">
        <v>83</v>
      </c>
      <c r="H444" s="4" t="str">
        <f>IF(C444="","",SUMIF(#REF!,'Verzonden Facturen'!C444,#REF!))</f>
        <v/>
      </c>
    </row>
    <row r="445" spans="1:8">
      <c r="A445" t="str">
        <f t="shared" si="6"/>
        <v/>
      </c>
      <c r="D445" t="s">
        <v>83</v>
      </c>
      <c r="H445" s="4" t="str">
        <f>IF(C445="","",SUMIF(#REF!,'Verzonden Facturen'!C445,#REF!))</f>
        <v/>
      </c>
    </row>
    <row r="446" spans="1:8">
      <c r="A446" t="str">
        <f t="shared" si="6"/>
        <v/>
      </c>
      <c r="D446" t="s">
        <v>83</v>
      </c>
      <c r="H446" s="4" t="str">
        <f>IF(C446="","",SUMIF(#REF!,'Verzonden Facturen'!C446,#REF!))</f>
        <v/>
      </c>
    </row>
    <row r="447" spans="1:8">
      <c r="A447" t="str">
        <f t="shared" si="6"/>
        <v/>
      </c>
      <c r="D447" t="s">
        <v>83</v>
      </c>
      <c r="H447" s="4" t="str">
        <f>IF(C447="","",SUMIF(#REF!,'Verzonden Facturen'!C447,#REF!))</f>
        <v/>
      </c>
    </row>
    <row r="448" spans="1:8">
      <c r="A448" t="str">
        <f t="shared" si="6"/>
        <v/>
      </c>
      <c r="D448" t="s">
        <v>83</v>
      </c>
      <c r="H448" s="4" t="str">
        <f>IF(C448="","",SUMIF(#REF!,'Verzonden Facturen'!C448,#REF!))</f>
        <v/>
      </c>
    </row>
    <row r="449" spans="1:8">
      <c r="A449" t="str">
        <f t="shared" si="6"/>
        <v/>
      </c>
      <c r="D449" t="s">
        <v>83</v>
      </c>
      <c r="H449" s="4" t="str">
        <f>IF(C449="","",SUMIF(#REF!,'Verzonden Facturen'!C449,#REF!))</f>
        <v/>
      </c>
    </row>
    <row r="450" spans="1:8">
      <c r="A450" t="str">
        <f t="shared" si="6"/>
        <v/>
      </c>
      <c r="D450" t="s">
        <v>83</v>
      </c>
      <c r="H450" s="4" t="str">
        <f>IF(C450="","",SUMIF(#REF!,'Verzonden Facturen'!C450,#REF!))</f>
        <v/>
      </c>
    </row>
    <row r="451" spans="1:8">
      <c r="A451" t="str">
        <f t="shared" si="6"/>
        <v/>
      </c>
      <c r="D451" t="s">
        <v>83</v>
      </c>
      <c r="H451" s="4" t="str">
        <f>IF(C451="","",SUMIF(#REF!,'Verzonden Facturen'!C451,#REF!))</f>
        <v/>
      </c>
    </row>
    <row r="452" spans="1:8">
      <c r="A452" t="str">
        <f t="shared" si="6"/>
        <v/>
      </c>
      <c r="D452" t="s">
        <v>83</v>
      </c>
      <c r="H452" s="4" t="str">
        <f>IF(C452="","",SUMIF(#REF!,'Verzonden Facturen'!C452,#REF!))</f>
        <v/>
      </c>
    </row>
    <row r="453" spans="1:8">
      <c r="A453" t="str">
        <f t="shared" si="6"/>
        <v/>
      </c>
      <c r="D453" t="s">
        <v>83</v>
      </c>
      <c r="H453" s="4" t="str">
        <f>IF(C453="","",SUMIF(#REF!,'Verzonden Facturen'!C453,#REF!))</f>
        <v/>
      </c>
    </row>
    <row r="454" spans="1:8">
      <c r="A454" t="str">
        <f t="shared" ref="A454:A517" si="7">IF(B454="","",IF(A453="Nr",1,A453+1))</f>
        <v/>
      </c>
      <c r="D454" t="s">
        <v>83</v>
      </c>
      <c r="H454" s="4" t="str">
        <f>IF(C454="","",SUMIF(#REF!,'Verzonden Facturen'!C454,#REF!))</f>
        <v/>
      </c>
    </row>
    <row r="455" spans="1:8">
      <c r="A455" t="str">
        <f t="shared" si="7"/>
        <v/>
      </c>
      <c r="D455" t="s">
        <v>83</v>
      </c>
      <c r="H455" s="4" t="str">
        <f>IF(C455="","",SUMIF(#REF!,'Verzonden Facturen'!C455,#REF!))</f>
        <v/>
      </c>
    </row>
    <row r="456" spans="1:8">
      <c r="A456" t="str">
        <f t="shared" si="7"/>
        <v/>
      </c>
      <c r="D456" t="s">
        <v>83</v>
      </c>
      <c r="H456" s="4" t="str">
        <f>IF(C456="","",SUMIF(#REF!,'Verzonden Facturen'!C456,#REF!))</f>
        <v/>
      </c>
    </row>
    <row r="457" spans="1:8">
      <c r="A457" t="str">
        <f t="shared" si="7"/>
        <v/>
      </c>
      <c r="D457" t="s">
        <v>83</v>
      </c>
      <c r="H457" s="4" t="str">
        <f>IF(C457="","",SUMIF(#REF!,'Verzonden Facturen'!C457,#REF!))</f>
        <v/>
      </c>
    </row>
    <row r="458" spans="1:8">
      <c r="A458" t="str">
        <f t="shared" si="7"/>
        <v/>
      </c>
      <c r="D458" t="s">
        <v>83</v>
      </c>
      <c r="H458" s="4" t="str">
        <f>IF(C458="","",SUMIF(#REF!,'Verzonden Facturen'!C458,#REF!))</f>
        <v/>
      </c>
    </row>
    <row r="459" spans="1:8">
      <c r="A459" t="str">
        <f t="shared" si="7"/>
        <v/>
      </c>
      <c r="D459" t="s">
        <v>83</v>
      </c>
      <c r="H459" s="4" t="str">
        <f>IF(C459="","",SUMIF(#REF!,'Verzonden Facturen'!C459,#REF!))</f>
        <v/>
      </c>
    </row>
    <row r="460" spans="1:8">
      <c r="A460" t="str">
        <f t="shared" si="7"/>
        <v/>
      </c>
      <c r="D460" t="s">
        <v>83</v>
      </c>
      <c r="H460" s="4" t="str">
        <f>IF(C460="","",SUMIF(#REF!,'Verzonden Facturen'!C460,#REF!))</f>
        <v/>
      </c>
    </row>
    <row r="461" spans="1:8">
      <c r="A461" t="str">
        <f t="shared" si="7"/>
        <v/>
      </c>
      <c r="D461" t="s">
        <v>83</v>
      </c>
      <c r="H461" s="4" t="str">
        <f>IF(C461="","",SUMIF(#REF!,'Verzonden Facturen'!C461,#REF!))</f>
        <v/>
      </c>
    </row>
    <row r="462" spans="1:8">
      <c r="A462" t="str">
        <f t="shared" si="7"/>
        <v/>
      </c>
      <c r="D462" t="s">
        <v>83</v>
      </c>
      <c r="H462" s="4" t="str">
        <f>IF(C462="","",SUMIF(#REF!,'Verzonden Facturen'!C462,#REF!))</f>
        <v/>
      </c>
    </row>
    <row r="463" spans="1:8">
      <c r="A463" t="str">
        <f t="shared" si="7"/>
        <v/>
      </c>
      <c r="D463" t="s">
        <v>83</v>
      </c>
      <c r="H463" s="4" t="str">
        <f>IF(C463="","",SUMIF(#REF!,'Verzonden Facturen'!C463,#REF!))</f>
        <v/>
      </c>
    </row>
    <row r="464" spans="1:8">
      <c r="A464" t="str">
        <f t="shared" si="7"/>
        <v/>
      </c>
      <c r="D464" t="s">
        <v>83</v>
      </c>
      <c r="H464" s="4" t="str">
        <f>IF(C464="","",SUMIF(#REF!,'Verzonden Facturen'!C464,#REF!))</f>
        <v/>
      </c>
    </row>
    <row r="465" spans="1:8">
      <c r="A465" t="str">
        <f t="shared" si="7"/>
        <v/>
      </c>
      <c r="D465" t="s">
        <v>83</v>
      </c>
      <c r="H465" s="4" t="str">
        <f>IF(C465="","",SUMIF(#REF!,'Verzonden Facturen'!C465,#REF!))</f>
        <v/>
      </c>
    </row>
    <row r="466" spans="1:8">
      <c r="A466" t="str">
        <f t="shared" si="7"/>
        <v/>
      </c>
      <c r="D466" t="s">
        <v>83</v>
      </c>
      <c r="H466" s="4" t="str">
        <f>IF(C466="","",SUMIF(#REF!,'Verzonden Facturen'!C466,#REF!))</f>
        <v/>
      </c>
    </row>
    <row r="467" spans="1:8">
      <c r="A467" t="str">
        <f t="shared" si="7"/>
        <v/>
      </c>
      <c r="D467" t="s">
        <v>83</v>
      </c>
      <c r="H467" s="4" t="str">
        <f>IF(C467="","",SUMIF(#REF!,'Verzonden Facturen'!C467,#REF!))</f>
        <v/>
      </c>
    </row>
    <row r="468" spans="1:8">
      <c r="A468" t="str">
        <f t="shared" si="7"/>
        <v/>
      </c>
      <c r="D468" t="s">
        <v>83</v>
      </c>
      <c r="H468" s="4" t="str">
        <f>IF(C468="","",SUMIF(#REF!,'Verzonden Facturen'!C468,#REF!))</f>
        <v/>
      </c>
    </row>
    <row r="469" spans="1:8">
      <c r="A469" t="str">
        <f t="shared" si="7"/>
        <v/>
      </c>
      <c r="D469" t="s">
        <v>83</v>
      </c>
      <c r="H469" s="4" t="str">
        <f>IF(C469="","",SUMIF(#REF!,'Verzonden Facturen'!C469,#REF!))</f>
        <v/>
      </c>
    </row>
    <row r="470" spans="1:8">
      <c r="A470" t="str">
        <f t="shared" si="7"/>
        <v/>
      </c>
      <c r="D470" t="s">
        <v>83</v>
      </c>
      <c r="H470" s="4" t="str">
        <f>IF(C470="","",SUMIF(#REF!,'Verzonden Facturen'!C470,#REF!))</f>
        <v/>
      </c>
    </row>
    <row r="471" spans="1:8">
      <c r="A471" t="str">
        <f t="shared" si="7"/>
        <v/>
      </c>
      <c r="D471" t="s">
        <v>83</v>
      </c>
      <c r="H471" s="4" t="str">
        <f>IF(C471="","",SUMIF(#REF!,'Verzonden Facturen'!C471,#REF!))</f>
        <v/>
      </c>
    </row>
    <row r="472" spans="1:8">
      <c r="A472" t="str">
        <f t="shared" si="7"/>
        <v/>
      </c>
      <c r="D472" t="s">
        <v>83</v>
      </c>
      <c r="H472" s="4" t="str">
        <f>IF(C472="","",SUMIF(#REF!,'Verzonden Facturen'!C472,#REF!))</f>
        <v/>
      </c>
    </row>
    <row r="473" spans="1:8">
      <c r="A473" t="str">
        <f t="shared" si="7"/>
        <v/>
      </c>
      <c r="D473" t="s">
        <v>83</v>
      </c>
      <c r="H473" s="4" t="str">
        <f>IF(C473="","",SUMIF(#REF!,'Verzonden Facturen'!C473,#REF!))</f>
        <v/>
      </c>
    </row>
    <row r="474" spans="1:8">
      <c r="A474" t="str">
        <f t="shared" si="7"/>
        <v/>
      </c>
      <c r="D474" t="s">
        <v>83</v>
      </c>
      <c r="H474" s="4" t="str">
        <f>IF(C474="","",SUMIF(#REF!,'Verzonden Facturen'!C474,#REF!))</f>
        <v/>
      </c>
    </row>
    <row r="475" spans="1:8">
      <c r="A475" t="str">
        <f t="shared" si="7"/>
        <v/>
      </c>
      <c r="D475" t="s">
        <v>83</v>
      </c>
      <c r="H475" s="4" t="str">
        <f>IF(C475="","",SUMIF(#REF!,'Verzonden Facturen'!C475,#REF!))</f>
        <v/>
      </c>
    </row>
    <row r="476" spans="1:8">
      <c r="A476" t="str">
        <f t="shared" si="7"/>
        <v/>
      </c>
      <c r="D476" t="s">
        <v>83</v>
      </c>
      <c r="H476" s="4" t="str">
        <f>IF(C476="","",SUMIF(#REF!,'Verzonden Facturen'!C476,#REF!))</f>
        <v/>
      </c>
    </row>
    <row r="477" spans="1:8">
      <c r="A477" t="str">
        <f t="shared" si="7"/>
        <v/>
      </c>
      <c r="D477" t="s">
        <v>83</v>
      </c>
      <c r="H477" s="4" t="str">
        <f>IF(C477="","",SUMIF(#REF!,'Verzonden Facturen'!C477,#REF!))</f>
        <v/>
      </c>
    </row>
    <row r="478" spans="1:8">
      <c r="A478" t="str">
        <f t="shared" si="7"/>
        <v/>
      </c>
      <c r="D478" t="s">
        <v>83</v>
      </c>
      <c r="H478" s="4" t="str">
        <f>IF(C478="","",SUMIF(#REF!,'Verzonden Facturen'!C478,#REF!))</f>
        <v/>
      </c>
    </row>
    <row r="479" spans="1:8">
      <c r="A479" t="str">
        <f t="shared" si="7"/>
        <v/>
      </c>
      <c r="D479" t="s">
        <v>83</v>
      </c>
      <c r="H479" s="4" t="str">
        <f>IF(C479="","",SUMIF(#REF!,'Verzonden Facturen'!C479,#REF!))</f>
        <v/>
      </c>
    </row>
    <row r="480" spans="1:8">
      <c r="A480" t="str">
        <f t="shared" si="7"/>
        <v/>
      </c>
      <c r="D480" t="s">
        <v>83</v>
      </c>
      <c r="H480" s="4" t="str">
        <f>IF(C480="","",SUMIF(#REF!,'Verzonden Facturen'!C480,#REF!))</f>
        <v/>
      </c>
    </row>
    <row r="481" spans="1:8">
      <c r="A481" t="str">
        <f t="shared" si="7"/>
        <v/>
      </c>
      <c r="D481" t="s">
        <v>83</v>
      </c>
      <c r="H481" s="4" t="str">
        <f>IF(C481="","",SUMIF(#REF!,'Verzonden Facturen'!C481,#REF!))</f>
        <v/>
      </c>
    </row>
    <row r="482" spans="1:8">
      <c r="A482" t="str">
        <f t="shared" si="7"/>
        <v/>
      </c>
      <c r="D482" t="s">
        <v>83</v>
      </c>
      <c r="H482" s="4" t="str">
        <f>IF(C482="","",SUMIF(#REF!,'Verzonden Facturen'!C482,#REF!))</f>
        <v/>
      </c>
    </row>
    <row r="483" spans="1:8">
      <c r="A483" t="str">
        <f t="shared" si="7"/>
        <v/>
      </c>
      <c r="D483" t="s">
        <v>83</v>
      </c>
      <c r="H483" s="4" t="str">
        <f>IF(C483="","",SUMIF(#REF!,'Verzonden Facturen'!C483,#REF!))</f>
        <v/>
      </c>
    </row>
    <row r="484" spans="1:8">
      <c r="A484" t="str">
        <f t="shared" si="7"/>
        <v/>
      </c>
      <c r="D484" t="s">
        <v>83</v>
      </c>
      <c r="H484" s="4" t="str">
        <f>IF(C484="","",SUMIF(#REF!,'Verzonden Facturen'!C484,#REF!))</f>
        <v/>
      </c>
    </row>
    <row r="485" spans="1:8">
      <c r="A485" t="str">
        <f t="shared" si="7"/>
        <v/>
      </c>
      <c r="D485" t="s">
        <v>83</v>
      </c>
      <c r="H485" s="4" t="str">
        <f>IF(C485="","",SUMIF(#REF!,'Verzonden Facturen'!C485,#REF!))</f>
        <v/>
      </c>
    </row>
    <row r="486" spans="1:8">
      <c r="A486" t="str">
        <f t="shared" si="7"/>
        <v/>
      </c>
      <c r="D486" t="s">
        <v>83</v>
      </c>
      <c r="H486" s="4" t="str">
        <f>IF(C486="","",SUMIF(#REF!,'Verzonden Facturen'!C486,#REF!))</f>
        <v/>
      </c>
    </row>
    <row r="487" spans="1:8">
      <c r="A487" t="str">
        <f t="shared" si="7"/>
        <v/>
      </c>
      <c r="D487" t="s">
        <v>83</v>
      </c>
      <c r="H487" s="4" t="str">
        <f>IF(C487="","",SUMIF(#REF!,'Verzonden Facturen'!C487,#REF!))</f>
        <v/>
      </c>
    </row>
    <row r="488" spans="1:8">
      <c r="A488" t="str">
        <f t="shared" si="7"/>
        <v/>
      </c>
      <c r="D488" t="s">
        <v>83</v>
      </c>
      <c r="H488" s="4" t="str">
        <f>IF(C488="","",SUMIF(#REF!,'Verzonden Facturen'!C488,#REF!))</f>
        <v/>
      </c>
    </row>
    <row r="489" spans="1:8">
      <c r="A489" t="str">
        <f t="shared" si="7"/>
        <v/>
      </c>
      <c r="D489" t="s">
        <v>83</v>
      </c>
      <c r="H489" s="4" t="str">
        <f>IF(C489="","",SUMIF(#REF!,'Verzonden Facturen'!C489,#REF!))</f>
        <v/>
      </c>
    </row>
    <row r="490" spans="1:8">
      <c r="A490" t="str">
        <f t="shared" si="7"/>
        <v/>
      </c>
      <c r="D490" t="s">
        <v>83</v>
      </c>
      <c r="H490" s="4" t="str">
        <f>IF(C490="","",SUMIF(#REF!,'Verzonden Facturen'!C490,#REF!))</f>
        <v/>
      </c>
    </row>
    <row r="491" spans="1:8">
      <c r="A491" t="str">
        <f t="shared" si="7"/>
        <v/>
      </c>
      <c r="D491" t="s">
        <v>83</v>
      </c>
      <c r="H491" s="4" t="str">
        <f>IF(C491="","",SUMIF(#REF!,'Verzonden Facturen'!C491,#REF!))</f>
        <v/>
      </c>
    </row>
    <row r="492" spans="1:8">
      <c r="A492" t="str">
        <f t="shared" si="7"/>
        <v/>
      </c>
      <c r="D492" t="s">
        <v>83</v>
      </c>
      <c r="H492" s="4" t="str">
        <f>IF(C492="","",SUMIF(#REF!,'Verzonden Facturen'!C492,#REF!))</f>
        <v/>
      </c>
    </row>
    <row r="493" spans="1:8">
      <c r="A493" t="str">
        <f t="shared" si="7"/>
        <v/>
      </c>
      <c r="D493" t="s">
        <v>83</v>
      </c>
      <c r="H493" s="4" t="str">
        <f>IF(C493="","",SUMIF(#REF!,'Verzonden Facturen'!C493,#REF!))</f>
        <v/>
      </c>
    </row>
    <row r="494" spans="1:8">
      <c r="A494" t="str">
        <f t="shared" si="7"/>
        <v/>
      </c>
      <c r="D494" t="s">
        <v>83</v>
      </c>
      <c r="H494" s="4" t="str">
        <f>IF(C494="","",SUMIF(#REF!,'Verzonden Facturen'!C494,#REF!))</f>
        <v/>
      </c>
    </row>
    <row r="495" spans="1:8">
      <c r="A495" t="str">
        <f t="shared" si="7"/>
        <v/>
      </c>
      <c r="D495" t="s">
        <v>83</v>
      </c>
      <c r="H495" s="4" t="str">
        <f>IF(C495="","",SUMIF(#REF!,'Verzonden Facturen'!C495,#REF!))</f>
        <v/>
      </c>
    </row>
    <row r="496" spans="1:8">
      <c r="A496" t="str">
        <f t="shared" si="7"/>
        <v/>
      </c>
      <c r="D496" t="s">
        <v>83</v>
      </c>
      <c r="H496" s="4" t="str">
        <f>IF(C496="","",SUMIF(#REF!,'Verzonden Facturen'!C496,#REF!))</f>
        <v/>
      </c>
    </row>
    <row r="497" spans="1:8">
      <c r="A497" t="str">
        <f t="shared" si="7"/>
        <v/>
      </c>
      <c r="D497" t="s">
        <v>83</v>
      </c>
      <c r="H497" s="4" t="str">
        <f>IF(C497="","",SUMIF(#REF!,'Verzonden Facturen'!C497,#REF!))</f>
        <v/>
      </c>
    </row>
    <row r="498" spans="1:8">
      <c r="A498" t="str">
        <f t="shared" si="7"/>
        <v/>
      </c>
      <c r="D498" t="s">
        <v>83</v>
      </c>
      <c r="H498" s="4" t="str">
        <f>IF(C498="","",SUMIF(#REF!,'Verzonden Facturen'!C498,#REF!))</f>
        <v/>
      </c>
    </row>
    <row r="499" spans="1:8">
      <c r="A499" t="str">
        <f t="shared" si="7"/>
        <v/>
      </c>
      <c r="D499" t="s">
        <v>83</v>
      </c>
      <c r="H499" s="4" t="str">
        <f>IF(C499="","",SUMIF(#REF!,'Verzonden Facturen'!C499,#REF!))</f>
        <v/>
      </c>
    </row>
    <row r="500" spans="1:8">
      <c r="A500" t="str">
        <f t="shared" si="7"/>
        <v/>
      </c>
      <c r="D500" t="s">
        <v>83</v>
      </c>
      <c r="H500" s="4" t="str">
        <f>IF(C500="","",SUMIF(#REF!,'Verzonden Facturen'!C500,#REF!))</f>
        <v/>
      </c>
    </row>
    <row r="501" spans="1:8">
      <c r="A501" t="str">
        <f t="shared" si="7"/>
        <v/>
      </c>
      <c r="D501" t="s">
        <v>83</v>
      </c>
      <c r="H501" s="4" t="str">
        <f>IF(C501="","",SUMIF(#REF!,'Verzonden Facturen'!C501,#REF!))</f>
        <v/>
      </c>
    </row>
    <row r="502" spans="1:8">
      <c r="A502" t="str">
        <f t="shared" si="7"/>
        <v/>
      </c>
      <c r="D502" t="s">
        <v>83</v>
      </c>
      <c r="H502" s="4" t="str">
        <f>IF(C502="","",SUMIF(#REF!,'Verzonden Facturen'!C502,#REF!))</f>
        <v/>
      </c>
    </row>
    <row r="503" spans="1:8">
      <c r="A503" t="str">
        <f t="shared" si="7"/>
        <v/>
      </c>
      <c r="D503" t="s">
        <v>83</v>
      </c>
      <c r="H503" s="4" t="str">
        <f>IF(C503="","",SUMIF(#REF!,'Verzonden Facturen'!C503,#REF!))</f>
        <v/>
      </c>
    </row>
    <row r="504" spans="1:8">
      <c r="A504" t="str">
        <f t="shared" si="7"/>
        <v/>
      </c>
      <c r="D504" t="s">
        <v>83</v>
      </c>
      <c r="H504" s="4" t="str">
        <f>IF(C504="","",SUMIF(#REF!,'Verzonden Facturen'!C504,#REF!))</f>
        <v/>
      </c>
    </row>
    <row r="505" spans="1:8">
      <c r="A505" t="str">
        <f t="shared" si="7"/>
        <v/>
      </c>
      <c r="D505" t="s">
        <v>83</v>
      </c>
      <c r="H505" s="4" t="str">
        <f>IF(C505="","",SUMIF(#REF!,'Verzonden Facturen'!C505,#REF!))</f>
        <v/>
      </c>
    </row>
    <row r="506" spans="1:8">
      <c r="A506" t="str">
        <f t="shared" si="7"/>
        <v/>
      </c>
      <c r="D506" t="s">
        <v>83</v>
      </c>
      <c r="H506" s="4" t="str">
        <f>IF(C506="","",SUMIF(#REF!,'Verzonden Facturen'!C506,#REF!))</f>
        <v/>
      </c>
    </row>
    <row r="507" spans="1:8">
      <c r="A507" t="str">
        <f t="shared" si="7"/>
        <v/>
      </c>
      <c r="D507" t="s">
        <v>83</v>
      </c>
      <c r="H507" s="4" t="str">
        <f>IF(C507="","",SUMIF(#REF!,'Verzonden Facturen'!C507,#REF!))</f>
        <v/>
      </c>
    </row>
    <row r="508" spans="1:8">
      <c r="A508" t="str">
        <f t="shared" si="7"/>
        <v/>
      </c>
      <c r="D508" t="s">
        <v>83</v>
      </c>
      <c r="H508" s="4" t="str">
        <f>IF(C508="","",SUMIF(#REF!,'Verzonden Facturen'!C508,#REF!))</f>
        <v/>
      </c>
    </row>
    <row r="509" spans="1:8">
      <c r="A509" t="str">
        <f t="shared" si="7"/>
        <v/>
      </c>
      <c r="D509" t="s">
        <v>83</v>
      </c>
      <c r="H509" s="4" t="str">
        <f>IF(C509="","",SUMIF(#REF!,'Verzonden Facturen'!C509,#REF!))</f>
        <v/>
      </c>
    </row>
    <row r="510" spans="1:8">
      <c r="A510" t="str">
        <f t="shared" si="7"/>
        <v/>
      </c>
      <c r="D510" t="s">
        <v>83</v>
      </c>
      <c r="H510" s="4" t="str">
        <f>IF(C510="","",SUMIF(#REF!,'Verzonden Facturen'!C510,#REF!))</f>
        <v/>
      </c>
    </row>
    <row r="511" spans="1:8">
      <c r="A511" t="str">
        <f t="shared" si="7"/>
        <v/>
      </c>
      <c r="D511" t="s">
        <v>83</v>
      </c>
      <c r="H511" s="4" t="str">
        <f>IF(C511="","",SUMIF(#REF!,'Verzonden Facturen'!C511,#REF!))</f>
        <v/>
      </c>
    </row>
    <row r="512" spans="1:8">
      <c r="A512" t="str">
        <f t="shared" si="7"/>
        <v/>
      </c>
      <c r="D512" t="s">
        <v>83</v>
      </c>
      <c r="H512" s="4" t="str">
        <f>IF(C512="","",SUMIF(#REF!,'Verzonden Facturen'!C512,#REF!))</f>
        <v/>
      </c>
    </row>
    <row r="513" spans="1:8">
      <c r="A513" t="str">
        <f t="shared" si="7"/>
        <v/>
      </c>
      <c r="D513" t="s">
        <v>83</v>
      </c>
      <c r="H513" s="4" t="str">
        <f>IF(C513="","",SUMIF(#REF!,'Verzonden Facturen'!C513,#REF!))</f>
        <v/>
      </c>
    </row>
    <row r="514" spans="1:8">
      <c r="A514" t="str">
        <f t="shared" si="7"/>
        <v/>
      </c>
      <c r="D514" t="s">
        <v>83</v>
      </c>
      <c r="H514" s="4" t="str">
        <f>IF(C514="","",SUMIF(#REF!,'Verzonden Facturen'!C514,#REF!))</f>
        <v/>
      </c>
    </row>
    <row r="515" spans="1:8">
      <c r="A515" t="str">
        <f t="shared" si="7"/>
        <v/>
      </c>
      <c r="D515" t="s">
        <v>83</v>
      </c>
      <c r="H515" s="4" t="str">
        <f>IF(C515="","",SUMIF(#REF!,'Verzonden Facturen'!C515,#REF!))</f>
        <v/>
      </c>
    </row>
    <row r="516" spans="1:8">
      <c r="A516" t="str">
        <f t="shared" si="7"/>
        <v/>
      </c>
      <c r="D516" t="s">
        <v>83</v>
      </c>
      <c r="H516" s="4" t="str">
        <f>IF(C516="","",SUMIF(#REF!,'Verzonden Facturen'!C516,#REF!))</f>
        <v/>
      </c>
    </row>
    <row r="517" spans="1:8">
      <c r="A517" t="str">
        <f t="shared" si="7"/>
        <v/>
      </c>
      <c r="D517" t="s">
        <v>83</v>
      </c>
      <c r="H517" s="4" t="str">
        <f>IF(C517="","",SUMIF(#REF!,'Verzonden Facturen'!C517,#REF!))</f>
        <v/>
      </c>
    </row>
    <row r="518" spans="1:8">
      <c r="A518" t="str">
        <f t="shared" ref="A518:A581" si="8">IF(B518="","",IF(A517="Nr",1,A517+1))</f>
        <v/>
      </c>
      <c r="D518" t="s">
        <v>83</v>
      </c>
      <c r="H518" s="4" t="str">
        <f>IF(C518="","",SUMIF(#REF!,'Verzonden Facturen'!C518,#REF!))</f>
        <v/>
      </c>
    </row>
    <row r="519" spans="1:8">
      <c r="A519" t="str">
        <f t="shared" si="8"/>
        <v/>
      </c>
      <c r="D519" t="s">
        <v>83</v>
      </c>
      <c r="H519" s="4" t="str">
        <f>IF(C519="","",SUMIF(#REF!,'Verzonden Facturen'!C519,#REF!))</f>
        <v/>
      </c>
    </row>
    <row r="520" spans="1:8">
      <c r="A520" t="str">
        <f t="shared" si="8"/>
        <v/>
      </c>
      <c r="D520" t="s">
        <v>83</v>
      </c>
      <c r="H520" s="4" t="str">
        <f>IF(C520="","",SUMIF(#REF!,'Verzonden Facturen'!C520,#REF!))</f>
        <v/>
      </c>
    </row>
    <row r="521" spans="1:8">
      <c r="A521" t="str">
        <f t="shared" si="8"/>
        <v/>
      </c>
      <c r="D521" t="s">
        <v>83</v>
      </c>
      <c r="H521" s="4" t="str">
        <f>IF(C521="","",SUMIF(#REF!,'Verzonden Facturen'!C521,#REF!))</f>
        <v/>
      </c>
    </row>
    <row r="522" spans="1:8">
      <c r="A522" t="str">
        <f t="shared" si="8"/>
        <v/>
      </c>
      <c r="D522" t="s">
        <v>83</v>
      </c>
      <c r="H522" s="4" t="str">
        <f>IF(C522="","",SUMIF(#REF!,'Verzonden Facturen'!C522,#REF!))</f>
        <v/>
      </c>
    </row>
    <row r="523" spans="1:8">
      <c r="A523" t="str">
        <f t="shared" si="8"/>
        <v/>
      </c>
      <c r="D523" t="s">
        <v>83</v>
      </c>
      <c r="H523" s="4" t="str">
        <f>IF(C523="","",SUMIF(#REF!,'Verzonden Facturen'!C523,#REF!))</f>
        <v/>
      </c>
    </row>
    <row r="524" spans="1:8">
      <c r="A524" t="str">
        <f t="shared" si="8"/>
        <v/>
      </c>
      <c r="D524" t="s">
        <v>83</v>
      </c>
      <c r="H524" s="4" t="str">
        <f>IF(C524="","",SUMIF(#REF!,'Verzonden Facturen'!C524,#REF!))</f>
        <v/>
      </c>
    </row>
    <row r="525" spans="1:8">
      <c r="A525" t="str">
        <f t="shared" si="8"/>
        <v/>
      </c>
      <c r="D525" t="s">
        <v>83</v>
      </c>
      <c r="H525" s="4" t="str">
        <f>IF(C525="","",SUMIF(#REF!,'Verzonden Facturen'!C525,#REF!))</f>
        <v/>
      </c>
    </row>
    <row r="526" spans="1:8">
      <c r="A526" t="str">
        <f t="shared" si="8"/>
        <v/>
      </c>
      <c r="D526" t="s">
        <v>83</v>
      </c>
      <c r="H526" s="4" t="str">
        <f>IF(C526="","",SUMIF(#REF!,'Verzonden Facturen'!C526,#REF!))</f>
        <v/>
      </c>
    </row>
    <row r="527" spans="1:8">
      <c r="A527" t="str">
        <f t="shared" si="8"/>
        <v/>
      </c>
      <c r="D527" t="s">
        <v>83</v>
      </c>
      <c r="H527" s="4" t="str">
        <f>IF(C527="","",SUMIF(#REF!,'Verzonden Facturen'!C527,#REF!))</f>
        <v/>
      </c>
    </row>
    <row r="528" spans="1:8">
      <c r="A528" t="str">
        <f t="shared" si="8"/>
        <v/>
      </c>
      <c r="D528" t="s">
        <v>83</v>
      </c>
      <c r="H528" s="4" t="str">
        <f>IF(C528="","",SUMIF(#REF!,'Verzonden Facturen'!C528,#REF!))</f>
        <v/>
      </c>
    </row>
    <row r="529" spans="1:8">
      <c r="A529" t="str">
        <f t="shared" si="8"/>
        <v/>
      </c>
      <c r="D529" t="s">
        <v>83</v>
      </c>
      <c r="H529" s="4" t="str">
        <f>IF(C529="","",SUMIF(#REF!,'Verzonden Facturen'!C529,#REF!))</f>
        <v/>
      </c>
    </row>
    <row r="530" spans="1:8">
      <c r="A530" t="str">
        <f t="shared" si="8"/>
        <v/>
      </c>
      <c r="D530" t="s">
        <v>83</v>
      </c>
      <c r="H530" s="4" t="str">
        <f>IF(C530="","",SUMIF(#REF!,'Verzonden Facturen'!C530,#REF!))</f>
        <v/>
      </c>
    </row>
    <row r="531" spans="1:8">
      <c r="A531" t="str">
        <f t="shared" si="8"/>
        <v/>
      </c>
      <c r="D531" t="s">
        <v>83</v>
      </c>
      <c r="H531" s="4" t="str">
        <f>IF(C531="","",SUMIF(#REF!,'Verzonden Facturen'!C531,#REF!))</f>
        <v/>
      </c>
    </row>
    <row r="532" spans="1:8">
      <c r="A532" t="str">
        <f t="shared" si="8"/>
        <v/>
      </c>
      <c r="D532" t="s">
        <v>83</v>
      </c>
      <c r="H532" s="4" t="str">
        <f>IF(C532="","",SUMIF(#REF!,'Verzonden Facturen'!C532,#REF!))</f>
        <v/>
      </c>
    </row>
    <row r="533" spans="1:8">
      <c r="A533" t="str">
        <f t="shared" si="8"/>
        <v/>
      </c>
      <c r="D533" t="s">
        <v>83</v>
      </c>
      <c r="H533" s="4" t="str">
        <f>IF(C533="","",SUMIF(#REF!,'Verzonden Facturen'!C533,#REF!))</f>
        <v/>
      </c>
    </row>
    <row r="534" spans="1:8">
      <c r="A534" t="str">
        <f t="shared" si="8"/>
        <v/>
      </c>
      <c r="D534" t="s">
        <v>83</v>
      </c>
      <c r="H534" s="4" t="str">
        <f>IF(C534="","",SUMIF(#REF!,'Verzonden Facturen'!C534,#REF!))</f>
        <v/>
      </c>
    </row>
    <row r="535" spans="1:8">
      <c r="A535" t="str">
        <f t="shared" si="8"/>
        <v/>
      </c>
      <c r="D535" t="s">
        <v>83</v>
      </c>
      <c r="H535" s="4" t="str">
        <f>IF(C535="","",SUMIF(#REF!,'Verzonden Facturen'!C535,#REF!))</f>
        <v/>
      </c>
    </row>
    <row r="536" spans="1:8">
      <c r="A536" t="str">
        <f t="shared" si="8"/>
        <v/>
      </c>
      <c r="D536" t="s">
        <v>83</v>
      </c>
      <c r="H536" s="4" t="str">
        <f>IF(C536="","",SUMIF(#REF!,'Verzonden Facturen'!C536,#REF!))</f>
        <v/>
      </c>
    </row>
    <row r="537" spans="1:8">
      <c r="A537" t="str">
        <f t="shared" si="8"/>
        <v/>
      </c>
      <c r="D537" t="s">
        <v>83</v>
      </c>
      <c r="H537" s="4" t="str">
        <f>IF(C537="","",SUMIF(#REF!,'Verzonden Facturen'!C537,#REF!))</f>
        <v/>
      </c>
    </row>
    <row r="538" spans="1:8">
      <c r="A538" t="str">
        <f t="shared" si="8"/>
        <v/>
      </c>
      <c r="D538" t="s">
        <v>83</v>
      </c>
      <c r="H538" s="4" t="str">
        <f>IF(C538="","",SUMIF(#REF!,'Verzonden Facturen'!C538,#REF!))</f>
        <v/>
      </c>
    </row>
    <row r="539" spans="1:8">
      <c r="A539" t="str">
        <f t="shared" si="8"/>
        <v/>
      </c>
      <c r="D539" t="s">
        <v>83</v>
      </c>
      <c r="H539" s="4" t="str">
        <f>IF(C539="","",SUMIF(#REF!,'Verzonden Facturen'!C539,#REF!))</f>
        <v/>
      </c>
    </row>
    <row r="540" spans="1:8">
      <c r="A540" t="str">
        <f t="shared" si="8"/>
        <v/>
      </c>
      <c r="D540" t="s">
        <v>83</v>
      </c>
      <c r="H540" s="4" t="str">
        <f>IF(C540="","",SUMIF(#REF!,'Verzonden Facturen'!C540,#REF!))</f>
        <v/>
      </c>
    </row>
    <row r="541" spans="1:8">
      <c r="A541" t="str">
        <f t="shared" si="8"/>
        <v/>
      </c>
      <c r="D541" t="s">
        <v>83</v>
      </c>
      <c r="H541" s="4" t="str">
        <f>IF(C541="","",SUMIF(#REF!,'Verzonden Facturen'!C541,#REF!))</f>
        <v/>
      </c>
    </row>
    <row r="542" spans="1:8">
      <c r="A542" t="str">
        <f t="shared" si="8"/>
        <v/>
      </c>
      <c r="D542" t="s">
        <v>83</v>
      </c>
      <c r="H542" s="4" t="str">
        <f>IF(C542="","",SUMIF(#REF!,'Verzonden Facturen'!C542,#REF!))</f>
        <v/>
      </c>
    </row>
    <row r="543" spans="1:8">
      <c r="A543" t="str">
        <f t="shared" si="8"/>
        <v/>
      </c>
      <c r="D543" t="s">
        <v>83</v>
      </c>
      <c r="H543" s="4" t="str">
        <f>IF(C543="","",SUMIF(#REF!,'Verzonden Facturen'!C543,#REF!))</f>
        <v/>
      </c>
    </row>
    <row r="544" spans="1:8">
      <c r="A544" t="str">
        <f t="shared" si="8"/>
        <v/>
      </c>
      <c r="D544" t="s">
        <v>83</v>
      </c>
      <c r="H544" s="4" t="str">
        <f>IF(C544="","",SUMIF(#REF!,'Verzonden Facturen'!C544,#REF!))</f>
        <v/>
      </c>
    </row>
    <row r="545" spans="1:8">
      <c r="A545" t="str">
        <f t="shared" si="8"/>
        <v/>
      </c>
      <c r="D545" t="s">
        <v>83</v>
      </c>
      <c r="H545" s="4" t="str">
        <f>IF(C545="","",SUMIF(#REF!,'Verzonden Facturen'!C545,#REF!))</f>
        <v/>
      </c>
    </row>
    <row r="546" spans="1:8">
      <c r="A546" t="str">
        <f t="shared" si="8"/>
        <v/>
      </c>
      <c r="D546" t="s">
        <v>83</v>
      </c>
      <c r="H546" s="4" t="str">
        <f>IF(C546="","",SUMIF(#REF!,'Verzonden Facturen'!C546,#REF!))</f>
        <v/>
      </c>
    </row>
    <row r="547" spans="1:8">
      <c r="A547" t="str">
        <f t="shared" si="8"/>
        <v/>
      </c>
      <c r="D547" t="s">
        <v>83</v>
      </c>
      <c r="H547" s="4" t="str">
        <f>IF(C547="","",SUMIF(#REF!,'Verzonden Facturen'!C547,#REF!))</f>
        <v/>
      </c>
    </row>
    <row r="548" spans="1:8">
      <c r="A548" t="str">
        <f t="shared" si="8"/>
        <v/>
      </c>
      <c r="D548" t="s">
        <v>83</v>
      </c>
      <c r="H548" s="4" t="str">
        <f>IF(C548="","",SUMIF(#REF!,'Verzonden Facturen'!C548,#REF!))</f>
        <v/>
      </c>
    </row>
    <row r="549" spans="1:8">
      <c r="A549" t="str">
        <f t="shared" si="8"/>
        <v/>
      </c>
      <c r="D549" t="s">
        <v>83</v>
      </c>
      <c r="H549" s="4" t="str">
        <f>IF(C549="","",SUMIF(#REF!,'Verzonden Facturen'!C549,#REF!))</f>
        <v/>
      </c>
    </row>
    <row r="550" spans="1:8">
      <c r="A550" t="str">
        <f t="shared" si="8"/>
        <v/>
      </c>
      <c r="D550" t="s">
        <v>83</v>
      </c>
      <c r="H550" s="4" t="str">
        <f>IF(C550="","",SUMIF(#REF!,'Verzonden Facturen'!C550,#REF!))</f>
        <v/>
      </c>
    </row>
    <row r="551" spans="1:8">
      <c r="A551" t="str">
        <f t="shared" si="8"/>
        <v/>
      </c>
      <c r="D551" t="s">
        <v>83</v>
      </c>
      <c r="H551" s="4" t="str">
        <f>IF(C551="","",SUMIF(#REF!,'Verzonden Facturen'!C551,#REF!))</f>
        <v/>
      </c>
    </row>
    <row r="552" spans="1:8">
      <c r="A552" t="str">
        <f t="shared" si="8"/>
        <v/>
      </c>
      <c r="D552" t="s">
        <v>83</v>
      </c>
      <c r="H552" s="4" t="str">
        <f>IF(C552="","",SUMIF(#REF!,'Verzonden Facturen'!C552,#REF!))</f>
        <v/>
      </c>
    </row>
    <row r="553" spans="1:8">
      <c r="A553" t="str">
        <f t="shared" si="8"/>
        <v/>
      </c>
      <c r="D553" t="s">
        <v>83</v>
      </c>
      <c r="H553" s="4" t="str">
        <f>IF(C553="","",SUMIF(#REF!,'Verzonden Facturen'!C553,#REF!))</f>
        <v/>
      </c>
    </row>
    <row r="554" spans="1:8">
      <c r="A554" t="str">
        <f t="shared" si="8"/>
        <v/>
      </c>
      <c r="D554" t="s">
        <v>83</v>
      </c>
      <c r="H554" s="4" t="str">
        <f>IF(C554="","",SUMIF(#REF!,'Verzonden Facturen'!C554,#REF!))</f>
        <v/>
      </c>
    </row>
    <row r="555" spans="1:8">
      <c r="A555" t="str">
        <f t="shared" si="8"/>
        <v/>
      </c>
      <c r="D555" t="s">
        <v>83</v>
      </c>
      <c r="H555" s="4" t="str">
        <f>IF(C555="","",SUMIF(#REF!,'Verzonden Facturen'!C555,#REF!))</f>
        <v/>
      </c>
    </row>
    <row r="556" spans="1:8">
      <c r="A556" t="str">
        <f t="shared" si="8"/>
        <v/>
      </c>
      <c r="D556" t="s">
        <v>83</v>
      </c>
      <c r="H556" s="4" t="str">
        <f>IF(C556="","",SUMIF(#REF!,'Verzonden Facturen'!C556,#REF!))</f>
        <v/>
      </c>
    </row>
    <row r="557" spans="1:8">
      <c r="A557" t="str">
        <f t="shared" si="8"/>
        <v/>
      </c>
      <c r="D557" t="s">
        <v>83</v>
      </c>
      <c r="H557" s="4" t="str">
        <f>IF(C557="","",SUMIF(#REF!,'Verzonden Facturen'!C557,#REF!))</f>
        <v/>
      </c>
    </row>
    <row r="558" spans="1:8">
      <c r="A558" t="str">
        <f t="shared" si="8"/>
        <v/>
      </c>
      <c r="D558" t="s">
        <v>83</v>
      </c>
      <c r="H558" s="4" t="str">
        <f>IF(C558="","",SUMIF(#REF!,'Verzonden Facturen'!C558,#REF!))</f>
        <v/>
      </c>
    </row>
    <row r="559" spans="1:8">
      <c r="A559" t="str">
        <f t="shared" si="8"/>
        <v/>
      </c>
      <c r="D559" t="s">
        <v>83</v>
      </c>
      <c r="H559" s="4" t="str">
        <f>IF(C559="","",SUMIF(#REF!,'Verzonden Facturen'!C559,#REF!))</f>
        <v/>
      </c>
    </row>
    <row r="560" spans="1:8">
      <c r="A560" t="str">
        <f t="shared" si="8"/>
        <v/>
      </c>
      <c r="D560" t="s">
        <v>83</v>
      </c>
      <c r="H560" s="4" t="str">
        <f>IF(C560="","",SUMIF(#REF!,'Verzonden Facturen'!C560,#REF!))</f>
        <v/>
      </c>
    </row>
    <row r="561" spans="1:8">
      <c r="A561" t="str">
        <f t="shared" si="8"/>
        <v/>
      </c>
      <c r="D561" t="s">
        <v>83</v>
      </c>
      <c r="H561" s="4" t="str">
        <f>IF(C561="","",SUMIF(#REF!,'Verzonden Facturen'!C561,#REF!))</f>
        <v/>
      </c>
    </row>
    <row r="562" spans="1:8">
      <c r="A562" t="str">
        <f t="shared" si="8"/>
        <v/>
      </c>
      <c r="D562" t="s">
        <v>83</v>
      </c>
      <c r="H562" s="4" t="str">
        <f>IF(C562="","",SUMIF(#REF!,'Verzonden Facturen'!C562,#REF!))</f>
        <v/>
      </c>
    </row>
    <row r="563" spans="1:8">
      <c r="A563" t="str">
        <f t="shared" si="8"/>
        <v/>
      </c>
      <c r="D563" t="s">
        <v>83</v>
      </c>
      <c r="H563" s="4" t="str">
        <f>IF(C563="","",SUMIF(#REF!,'Verzonden Facturen'!C563,#REF!))</f>
        <v/>
      </c>
    </row>
    <row r="564" spans="1:8">
      <c r="A564" t="str">
        <f t="shared" si="8"/>
        <v/>
      </c>
      <c r="D564" t="s">
        <v>83</v>
      </c>
      <c r="H564" s="4" t="str">
        <f>IF(C564="","",SUMIF(#REF!,'Verzonden Facturen'!C564,#REF!))</f>
        <v/>
      </c>
    </row>
    <row r="565" spans="1:8">
      <c r="A565" t="str">
        <f t="shared" si="8"/>
        <v/>
      </c>
      <c r="D565" t="s">
        <v>83</v>
      </c>
      <c r="H565" s="4" t="str">
        <f>IF(C565="","",SUMIF(#REF!,'Verzonden Facturen'!C565,#REF!))</f>
        <v/>
      </c>
    </row>
    <row r="566" spans="1:8">
      <c r="A566" t="str">
        <f t="shared" si="8"/>
        <v/>
      </c>
      <c r="D566" t="s">
        <v>83</v>
      </c>
      <c r="H566" s="4" t="str">
        <f>IF(C566="","",SUMIF(#REF!,'Verzonden Facturen'!C566,#REF!))</f>
        <v/>
      </c>
    </row>
    <row r="567" spans="1:8">
      <c r="A567" t="str">
        <f t="shared" si="8"/>
        <v/>
      </c>
      <c r="D567" t="s">
        <v>83</v>
      </c>
      <c r="H567" s="4" t="str">
        <f>IF(C567="","",SUMIF(#REF!,'Verzonden Facturen'!C567,#REF!))</f>
        <v/>
      </c>
    </row>
    <row r="568" spans="1:8">
      <c r="A568" t="str">
        <f t="shared" si="8"/>
        <v/>
      </c>
      <c r="D568" t="s">
        <v>83</v>
      </c>
      <c r="H568" s="4" t="str">
        <f>IF(C568="","",SUMIF(#REF!,'Verzonden Facturen'!C568,#REF!))</f>
        <v/>
      </c>
    </row>
    <row r="569" spans="1:8">
      <c r="A569" t="str">
        <f t="shared" si="8"/>
        <v/>
      </c>
      <c r="D569" t="s">
        <v>83</v>
      </c>
      <c r="H569" s="4" t="str">
        <f>IF(C569="","",SUMIF(#REF!,'Verzonden Facturen'!C569,#REF!))</f>
        <v/>
      </c>
    </row>
    <row r="570" spans="1:8">
      <c r="A570" t="str">
        <f t="shared" si="8"/>
        <v/>
      </c>
      <c r="D570" t="s">
        <v>83</v>
      </c>
      <c r="H570" s="4" t="str">
        <f>IF(C570="","",SUMIF(#REF!,'Verzonden Facturen'!C570,#REF!))</f>
        <v/>
      </c>
    </row>
    <row r="571" spans="1:8">
      <c r="A571" t="str">
        <f t="shared" si="8"/>
        <v/>
      </c>
      <c r="D571" t="s">
        <v>83</v>
      </c>
      <c r="H571" s="4" t="str">
        <f>IF(C571="","",SUMIF(#REF!,'Verzonden Facturen'!C571,#REF!))</f>
        <v/>
      </c>
    </row>
    <row r="572" spans="1:8">
      <c r="A572" t="str">
        <f t="shared" si="8"/>
        <v/>
      </c>
      <c r="D572" t="s">
        <v>83</v>
      </c>
      <c r="H572" s="4" t="str">
        <f>IF(C572="","",SUMIF(#REF!,'Verzonden Facturen'!C572,#REF!))</f>
        <v/>
      </c>
    </row>
    <row r="573" spans="1:8">
      <c r="A573" t="str">
        <f t="shared" si="8"/>
        <v/>
      </c>
      <c r="D573" t="s">
        <v>83</v>
      </c>
      <c r="H573" s="4" t="str">
        <f>IF(C573="","",SUMIF(#REF!,'Verzonden Facturen'!C573,#REF!))</f>
        <v/>
      </c>
    </row>
    <row r="574" spans="1:8">
      <c r="A574" t="str">
        <f t="shared" si="8"/>
        <v/>
      </c>
      <c r="D574" t="s">
        <v>83</v>
      </c>
      <c r="H574" s="4" t="str">
        <f>IF(C574="","",SUMIF(#REF!,'Verzonden Facturen'!C574,#REF!))</f>
        <v/>
      </c>
    </row>
    <row r="575" spans="1:8">
      <c r="A575" t="str">
        <f t="shared" si="8"/>
        <v/>
      </c>
      <c r="D575" t="s">
        <v>83</v>
      </c>
      <c r="H575" s="4" t="str">
        <f>IF(C575="","",SUMIF(#REF!,'Verzonden Facturen'!C575,#REF!))</f>
        <v/>
      </c>
    </row>
    <row r="576" spans="1:8">
      <c r="A576" t="str">
        <f t="shared" si="8"/>
        <v/>
      </c>
      <c r="D576" t="s">
        <v>83</v>
      </c>
      <c r="H576" s="4" t="str">
        <f>IF(C576="","",SUMIF(#REF!,'Verzonden Facturen'!C576,#REF!))</f>
        <v/>
      </c>
    </row>
    <row r="577" spans="1:8">
      <c r="A577" t="str">
        <f t="shared" si="8"/>
        <v/>
      </c>
      <c r="D577" t="s">
        <v>83</v>
      </c>
      <c r="H577" s="4" t="str">
        <f>IF(C577="","",SUMIF(#REF!,'Verzonden Facturen'!C577,#REF!))</f>
        <v/>
      </c>
    </row>
    <row r="578" spans="1:8">
      <c r="A578" t="str">
        <f t="shared" si="8"/>
        <v/>
      </c>
      <c r="D578" t="s">
        <v>83</v>
      </c>
      <c r="H578" s="4" t="str">
        <f>IF(C578="","",SUMIF(#REF!,'Verzonden Facturen'!C578,#REF!))</f>
        <v/>
      </c>
    </row>
    <row r="579" spans="1:8">
      <c r="A579" t="str">
        <f t="shared" si="8"/>
        <v/>
      </c>
      <c r="D579" t="s">
        <v>83</v>
      </c>
      <c r="H579" s="4" t="str">
        <f>IF(C579="","",SUMIF(#REF!,'Verzonden Facturen'!C579,#REF!))</f>
        <v/>
      </c>
    </row>
    <row r="580" spans="1:8">
      <c r="A580" t="str">
        <f t="shared" si="8"/>
        <v/>
      </c>
      <c r="D580" t="s">
        <v>83</v>
      </c>
      <c r="H580" s="4" t="str">
        <f>IF(C580="","",SUMIF(#REF!,'Verzonden Facturen'!C580,#REF!))</f>
        <v/>
      </c>
    </row>
    <row r="581" spans="1:8">
      <c r="A581" t="str">
        <f t="shared" si="8"/>
        <v/>
      </c>
      <c r="D581" t="s">
        <v>83</v>
      </c>
      <c r="H581" s="4" t="str">
        <f>IF(C581="","",SUMIF(#REF!,'Verzonden Facturen'!C581,#REF!))</f>
        <v/>
      </c>
    </row>
    <row r="582" spans="1:8">
      <c r="A582" t="str">
        <f t="shared" ref="A582:A645" si="9">IF(B582="","",IF(A581="Nr",1,A581+1))</f>
        <v/>
      </c>
      <c r="D582" t="s">
        <v>83</v>
      </c>
      <c r="H582" s="4" t="str">
        <f>IF(C582="","",SUMIF(#REF!,'Verzonden Facturen'!C582,#REF!))</f>
        <v/>
      </c>
    </row>
    <row r="583" spans="1:8">
      <c r="A583" t="str">
        <f t="shared" si="9"/>
        <v/>
      </c>
      <c r="D583" t="s">
        <v>83</v>
      </c>
      <c r="H583" s="4" t="str">
        <f>IF(C583="","",SUMIF(#REF!,'Verzonden Facturen'!C583,#REF!))</f>
        <v/>
      </c>
    </row>
    <row r="584" spans="1:8">
      <c r="A584" t="str">
        <f t="shared" si="9"/>
        <v/>
      </c>
      <c r="D584" t="s">
        <v>83</v>
      </c>
      <c r="H584" s="4" t="str">
        <f>IF(C584="","",SUMIF(#REF!,'Verzonden Facturen'!C584,#REF!))</f>
        <v/>
      </c>
    </row>
    <row r="585" spans="1:8">
      <c r="A585" t="str">
        <f t="shared" si="9"/>
        <v/>
      </c>
      <c r="D585" t="s">
        <v>83</v>
      </c>
      <c r="H585" s="4" t="str">
        <f>IF(C585="","",SUMIF(#REF!,'Verzonden Facturen'!C585,#REF!))</f>
        <v/>
      </c>
    </row>
    <row r="586" spans="1:8">
      <c r="A586" t="str">
        <f t="shared" si="9"/>
        <v/>
      </c>
      <c r="D586" t="s">
        <v>83</v>
      </c>
      <c r="H586" s="4" t="str">
        <f>IF(C586="","",SUMIF(#REF!,'Verzonden Facturen'!C586,#REF!))</f>
        <v/>
      </c>
    </row>
    <row r="587" spans="1:8">
      <c r="A587" t="str">
        <f t="shared" si="9"/>
        <v/>
      </c>
      <c r="D587" t="s">
        <v>83</v>
      </c>
      <c r="H587" s="4" t="str">
        <f>IF(C587="","",SUMIF(#REF!,'Verzonden Facturen'!C587,#REF!))</f>
        <v/>
      </c>
    </row>
    <row r="588" spans="1:8">
      <c r="A588" t="str">
        <f t="shared" si="9"/>
        <v/>
      </c>
      <c r="D588" t="s">
        <v>83</v>
      </c>
      <c r="H588" s="4" t="str">
        <f>IF(C588="","",SUMIF(#REF!,'Verzonden Facturen'!C588,#REF!))</f>
        <v/>
      </c>
    </row>
    <row r="589" spans="1:8">
      <c r="A589" t="str">
        <f t="shared" si="9"/>
        <v/>
      </c>
      <c r="D589" t="s">
        <v>83</v>
      </c>
      <c r="H589" s="4" t="str">
        <f>IF(C589="","",SUMIF(#REF!,'Verzonden Facturen'!C589,#REF!))</f>
        <v/>
      </c>
    </row>
    <row r="590" spans="1:8">
      <c r="A590" t="str">
        <f t="shared" si="9"/>
        <v/>
      </c>
      <c r="D590" t="s">
        <v>83</v>
      </c>
      <c r="H590" s="4" t="str">
        <f>IF(C590="","",SUMIF(#REF!,'Verzonden Facturen'!C590,#REF!))</f>
        <v/>
      </c>
    </row>
    <row r="591" spans="1:8">
      <c r="A591" t="str">
        <f t="shared" si="9"/>
        <v/>
      </c>
      <c r="D591" t="s">
        <v>83</v>
      </c>
      <c r="H591" s="4" t="str">
        <f>IF(C591="","",SUMIF(#REF!,'Verzonden Facturen'!C591,#REF!))</f>
        <v/>
      </c>
    </row>
    <row r="592" spans="1:8">
      <c r="A592" t="str">
        <f t="shared" si="9"/>
        <v/>
      </c>
      <c r="D592" t="s">
        <v>83</v>
      </c>
      <c r="H592" s="4" t="str">
        <f>IF(C592="","",SUMIF(#REF!,'Verzonden Facturen'!C592,#REF!))</f>
        <v/>
      </c>
    </row>
    <row r="593" spans="1:8">
      <c r="A593" t="str">
        <f t="shared" si="9"/>
        <v/>
      </c>
      <c r="D593" t="s">
        <v>83</v>
      </c>
      <c r="H593" s="4" t="str">
        <f>IF(C593="","",SUMIF(#REF!,'Verzonden Facturen'!C593,#REF!))</f>
        <v/>
      </c>
    </row>
    <row r="594" spans="1:8">
      <c r="A594" t="str">
        <f t="shared" si="9"/>
        <v/>
      </c>
      <c r="D594" t="s">
        <v>83</v>
      </c>
      <c r="H594" s="4" t="str">
        <f>IF(C594="","",SUMIF(#REF!,'Verzonden Facturen'!C594,#REF!))</f>
        <v/>
      </c>
    </row>
    <row r="595" spans="1:8">
      <c r="A595" t="str">
        <f t="shared" si="9"/>
        <v/>
      </c>
      <c r="D595" t="s">
        <v>83</v>
      </c>
      <c r="H595" s="4" t="str">
        <f>IF(C595="","",SUMIF(#REF!,'Verzonden Facturen'!C595,#REF!))</f>
        <v/>
      </c>
    </row>
    <row r="596" spans="1:8">
      <c r="A596" t="str">
        <f t="shared" si="9"/>
        <v/>
      </c>
      <c r="D596" t="s">
        <v>83</v>
      </c>
      <c r="H596" s="4" t="str">
        <f>IF(C596="","",SUMIF(#REF!,'Verzonden Facturen'!C596,#REF!))</f>
        <v/>
      </c>
    </row>
    <row r="597" spans="1:8">
      <c r="A597" t="str">
        <f t="shared" si="9"/>
        <v/>
      </c>
      <c r="D597" t="s">
        <v>83</v>
      </c>
      <c r="H597" s="4" t="str">
        <f>IF(C597="","",SUMIF(#REF!,'Verzonden Facturen'!C597,#REF!))</f>
        <v/>
      </c>
    </row>
    <row r="598" spans="1:8">
      <c r="A598" t="str">
        <f t="shared" si="9"/>
        <v/>
      </c>
      <c r="D598" t="s">
        <v>83</v>
      </c>
      <c r="H598" s="4" t="str">
        <f>IF(C598="","",SUMIF(#REF!,'Verzonden Facturen'!C598,#REF!))</f>
        <v/>
      </c>
    </row>
    <row r="599" spans="1:8">
      <c r="A599" t="str">
        <f t="shared" si="9"/>
        <v/>
      </c>
      <c r="D599" t="s">
        <v>83</v>
      </c>
      <c r="H599" s="4" t="str">
        <f>IF(C599="","",SUMIF(#REF!,'Verzonden Facturen'!C599,#REF!))</f>
        <v/>
      </c>
    </row>
    <row r="600" spans="1:8">
      <c r="A600" t="str">
        <f t="shared" si="9"/>
        <v/>
      </c>
      <c r="D600" t="s">
        <v>83</v>
      </c>
      <c r="H600" s="4" t="str">
        <f>IF(C600="","",SUMIF(#REF!,'Verzonden Facturen'!C600,#REF!))</f>
        <v/>
      </c>
    </row>
    <row r="601" spans="1:8">
      <c r="A601" t="str">
        <f t="shared" si="9"/>
        <v/>
      </c>
      <c r="D601" t="s">
        <v>83</v>
      </c>
      <c r="H601" s="4" t="str">
        <f>IF(C601="","",SUMIF(#REF!,'Verzonden Facturen'!C601,#REF!))</f>
        <v/>
      </c>
    </row>
    <row r="602" spans="1:8">
      <c r="A602" t="str">
        <f t="shared" si="9"/>
        <v/>
      </c>
      <c r="D602" t="s">
        <v>83</v>
      </c>
      <c r="H602" s="4" t="str">
        <f>IF(C602="","",SUMIF(#REF!,'Verzonden Facturen'!C602,#REF!))</f>
        <v/>
      </c>
    </row>
    <row r="603" spans="1:8">
      <c r="A603" t="str">
        <f t="shared" si="9"/>
        <v/>
      </c>
      <c r="D603" t="s">
        <v>83</v>
      </c>
      <c r="H603" s="4" t="str">
        <f>IF(C603="","",SUMIF(#REF!,'Verzonden Facturen'!C603,#REF!))</f>
        <v/>
      </c>
    </row>
    <row r="604" spans="1:8">
      <c r="A604" t="str">
        <f t="shared" si="9"/>
        <v/>
      </c>
      <c r="D604" t="s">
        <v>83</v>
      </c>
      <c r="H604" s="4" t="str">
        <f>IF(C604="","",SUMIF(#REF!,'Verzonden Facturen'!C604,#REF!))</f>
        <v/>
      </c>
    </row>
    <row r="605" spans="1:8">
      <c r="A605" t="str">
        <f t="shared" si="9"/>
        <v/>
      </c>
      <c r="D605" t="s">
        <v>83</v>
      </c>
      <c r="H605" s="4" t="str">
        <f>IF(C605="","",SUMIF(#REF!,'Verzonden Facturen'!C605,#REF!))</f>
        <v/>
      </c>
    </row>
    <row r="606" spans="1:8">
      <c r="A606" t="str">
        <f t="shared" si="9"/>
        <v/>
      </c>
      <c r="D606" t="s">
        <v>83</v>
      </c>
      <c r="H606" s="4" t="str">
        <f>IF(C606="","",SUMIF(#REF!,'Verzonden Facturen'!C606,#REF!))</f>
        <v/>
      </c>
    </row>
    <row r="607" spans="1:8">
      <c r="A607" t="str">
        <f t="shared" si="9"/>
        <v/>
      </c>
      <c r="D607" t="s">
        <v>83</v>
      </c>
      <c r="H607" s="4" t="str">
        <f>IF(C607="","",SUMIF(#REF!,'Verzonden Facturen'!C607,#REF!))</f>
        <v/>
      </c>
    </row>
    <row r="608" spans="1:8">
      <c r="A608" t="str">
        <f t="shared" si="9"/>
        <v/>
      </c>
      <c r="D608" t="s">
        <v>83</v>
      </c>
      <c r="H608" s="4" t="str">
        <f>IF(C608="","",SUMIF(#REF!,'Verzonden Facturen'!C608,#REF!))</f>
        <v/>
      </c>
    </row>
    <row r="609" spans="1:8">
      <c r="A609" t="str">
        <f t="shared" si="9"/>
        <v/>
      </c>
      <c r="D609" t="s">
        <v>83</v>
      </c>
      <c r="H609" s="4" t="str">
        <f>IF(C609="","",SUMIF(#REF!,'Verzonden Facturen'!C609,#REF!))</f>
        <v/>
      </c>
    </row>
    <row r="610" spans="1:8">
      <c r="A610" t="str">
        <f t="shared" si="9"/>
        <v/>
      </c>
      <c r="D610" t="s">
        <v>83</v>
      </c>
      <c r="H610" s="4" t="str">
        <f>IF(C610="","",SUMIF(#REF!,'Verzonden Facturen'!C610,#REF!))</f>
        <v/>
      </c>
    </row>
    <row r="611" spans="1:8">
      <c r="A611" t="str">
        <f t="shared" si="9"/>
        <v/>
      </c>
      <c r="D611" t="s">
        <v>83</v>
      </c>
      <c r="H611" s="4" t="str">
        <f>IF(C611="","",SUMIF(#REF!,'Verzonden Facturen'!C611,#REF!))</f>
        <v/>
      </c>
    </row>
    <row r="612" spans="1:8">
      <c r="A612" t="str">
        <f t="shared" si="9"/>
        <v/>
      </c>
      <c r="D612" t="s">
        <v>83</v>
      </c>
      <c r="H612" s="4" t="str">
        <f>IF(C612="","",SUMIF(#REF!,'Verzonden Facturen'!C612,#REF!))</f>
        <v/>
      </c>
    </row>
    <row r="613" spans="1:8">
      <c r="A613" t="str">
        <f t="shared" si="9"/>
        <v/>
      </c>
      <c r="D613" t="s">
        <v>83</v>
      </c>
      <c r="H613" s="4" t="str">
        <f>IF(C613="","",SUMIF(#REF!,'Verzonden Facturen'!C613,#REF!))</f>
        <v/>
      </c>
    </row>
    <row r="614" spans="1:8">
      <c r="A614" t="str">
        <f t="shared" si="9"/>
        <v/>
      </c>
      <c r="D614" t="s">
        <v>83</v>
      </c>
      <c r="H614" s="4" t="str">
        <f>IF(C614="","",SUMIF(#REF!,'Verzonden Facturen'!C614,#REF!))</f>
        <v/>
      </c>
    </row>
    <row r="615" spans="1:8">
      <c r="A615" t="str">
        <f t="shared" si="9"/>
        <v/>
      </c>
      <c r="D615" t="s">
        <v>83</v>
      </c>
      <c r="H615" s="4" t="str">
        <f>IF(C615="","",SUMIF(#REF!,'Verzonden Facturen'!C615,#REF!))</f>
        <v/>
      </c>
    </row>
    <row r="616" spans="1:8">
      <c r="A616" t="str">
        <f t="shared" si="9"/>
        <v/>
      </c>
      <c r="D616" t="s">
        <v>83</v>
      </c>
      <c r="H616" s="4" t="str">
        <f>IF(C616="","",SUMIF(#REF!,'Verzonden Facturen'!C616,#REF!))</f>
        <v/>
      </c>
    </row>
    <row r="617" spans="1:8">
      <c r="A617" t="str">
        <f t="shared" si="9"/>
        <v/>
      </c>
      <c r="D617" t="s">
        <v>83</v>
      </c>
      <c r="H617" s="4" t="str">
        <f>IF(C617="","",SUMIF(#REF!,'Verzonden Facturen'!C617,#REF!))</f>
        <v/>
      </c>
    </row>
    <row r="618" spans="1:8">
      <c r="A618" t="str">
        <f t="shared" si="9"/>
        <v/>
      </c>
      <c r="D618" t="s">
        <v>83</v>
      </c>
      <c r="H618" s="4" t="str">
        <f>IF(C618="","",SUMIF(#REF!,'Verzonden Facturen'!C618,#REF!))</f>
        <v/>
      </c>
    </row>
    <row r="619" spans="1:8">
      <c r="A619" t="str">
        <f t="shared" si="9"/>
        <v/>
      </c>
      <c r="D619" t="s">
        <v>83</v>
      </c>
      <c r="H619" s="4" t="str">
        <f>IF(C619="","",SUMIF(#REF!,'Verzonden Facturen'!C619,#REF!))</f>
        <v/>
      </c>
    </row>
    <row r="620" spans="1:8">
      <c r="A620" t="str">
        <f t="shared" si="9"/>
        <v/>
      </c>
      <c r="D620" t="s">
        <v>83</v>
      </c>
      <c r="H620" s="4" t="str">
        <f>IF(C620="","",SUMIF(#REF!,'Verzonden Facturen'!C620,#REF!))</f>
        <v/>
      </c>
    </row>
    <row r="621" spans="1:8">
      <c r="A621" t="str">
        <f t="shared" si="9"/>
        <v/>
      </c>
      <c r="D621" t="s">
        <v>83</v>
      </c>
      <c r="H621" s="4" t="str">
        <f>IF(C621="","",SUMIF(#REF!,'Verzonden Facturen'!C621,#REF!))</f>
        <v/>
      </c>
    </row>
    <row r="622" spans="1:8">
      <c r="A622" t="str">
        <f t="shared" si="9"/>
        <v/>
      </c>
      <c r="D622" t="s">
        <v>83</v>
      </c>
      <c r="H622" s="4" t="str">
        <f>IF(C622="","",SUMIF(#REF!,'Verzonden Facturen'!C622,#REF!))</f>
        <v/>
      </c>
    </row>
    <row r="623" spans="1:8">
      <c r="A623" t="str">
        <f t="shared" si="9"/>
        <v/>
      </c>
      <c r="D623" t="s">
        <v>83</v>
      </c>
      <c r="H623" s="4" t="str">
        <f>IF(C623="","",SUMIF(#REF!,'Verzonden Facturen'!C623,#REF!))</f>
        <v/>
      </c>
    </row>
    <row r="624" spans="1:8">
      <c r="A624" t="str">
        <f t="shared" si="9"/>
        <v/>
      </c>
      <c r="D624" t="s">
        <v>83</v>
      </c>
      <c r="H624" s="4" t="str">
        <f>IF(C624="","",SUMIF(#REF!,'Verzonden Facturen'!C624,#REF!))</f>
        <v/>
      </c>
    </row>
    <row r="625" spans="1:8">
      <c r="A625" t="str">
        <f t="shared" si="9"/>
        <v/>
      </c>
      <c r="D625" t="s">
        <v>83</v>
      </c>
      <c r="H625" s="4" t="str">
        <f>IF(C625="","",SUMIF(#REF!,'Verzonden Facturen'!C625,#REF!))</f>
        <v/>
      </c>
    </row>
    <row r="626" spans="1:8">
      <c r="A626" t="str">
        <f t="shared" si="9"/>
        <v/>
      </c>
      <c r="D626" t="s">
        <v>83</v>
      </c>
      <c r="H626" s="4" t="str">
        <f>IF(C626="","",SUMIF(#REF!,'Verzonden Facturen'!C626,#REF!))</f>
        <v/>
      </c>
    </row>
    <row r="627" spans="1:8">
      <c r="A627" t="str">
        <f t="shared" si="9"/>
        <v/>
      </c>
      <c r="D627" t="s">
        <v>83</v>
      </c>
      <c r="H627" s="4" t="str">
        <f>IF(C627="","",SUMIF(#REF!,'Verzonden Facturen'!C627,#REF!))</f>
        <v/>
      </c>
    </row>
    <row r="628" spans="1:8">
      <c r="A628" t="str">
        <f t="shared" si="9"/>
        <v/>
      </c>
      <c r="D628" t="s">
        <v>83</v>
      </c>
      <c r="H628" s="4" t="str">
        <f>IF(C628="","",SUMIF(#REF!,'Verzonden Facturen'!C628,#REF!))</f>
        <v/>
      </c>
    </row>
    <row r="629" spans="1:8">
      <c r="A629" t="str">
        <f t="shared" si="9"/>
        <v/>
      </c>
      <c r="D629" t="s">
        <v>83</v>
      </c>
      <c r="H629" s="4" t="str">
        <f>IF(C629="","",SUMIF(#REF!,'Verzonden Facturen'!C629,#REF!))</f>
        <v/>
      </c>
    </row>
    <row r="630" spans="1:8">
      <c r="A630" t="str">
        <f t="shared" si="9"/>
        <v/>
      </c>
      <c r="D630" t="s">
        <v>83</v>
      </c>
      <c r="H630" s="4" t="str">
        <f>IF(C630="","",SUMIF(#REF!,'Verzonden Facturen'!C630,#REF!))</f>
        <v/>
      </c>
    </row>
    <row r="631" spans="1:8">
      <c r="A631" t="str">
        <f t="shared" si="9"/>
        <v/>
      </c>
      <c r="D631" t="s">
        <v>83</v>
      </c>
      <c r="H631" s="4" t="str">
        <f>IF(C631="","",SUMIF(#REF!,'Verzonden Facturen'!C631,#REF!))</f>
        <v/>
      </c>
    </row>
    <row r="632" spans="1:8">
      <c r="A632" t="str">
        <f t="shared" si="9"/>
        <v/>
      </c>
      <c r="D632" t="s">
        <v>83</v>
      </c>
      <c r="H632" s="4" t="str">
        <f>IF(C632="","",SUMIF(#REF!,'Verzonden Facturen'!C632,#REF!))</f>
        <v/>
      </c>
    </row>
    <row r="633" spans="1:8">
      <c r="A633" t="str">
        <f t="shared" si="9"/>
        <v/>
      </c>
      <c r="D633" t="s">
        <v>83</v>
      </c>
      <c r="H633" s="4" t="str">
        <f>IF(C633="","",SUMIF(#REF!,'Verzonden Facturen'!C633,#REF!))</f>
        <v/>
      </c>
    </row>
    <row r="634" spans="1:8">
      <c r="A634" t="str">
        <f t="shared" si="9"/>
        <v/>
      </c>
      <c r="D634" t="s">
        <v>83</v>
      </c>
      <c r="H634" s="4" t="str">
        <f>IF(C634="","",SUMIF(#REF!,'Verzonden Facturen'!C634,#REF!))</f>
        <v/>
      </c>
    </row>
    <row r="635" spans="1:8">
      <c r="A635" t="str">
        <f t="shared" si="9"/>
        <v/>
      </c>
      <c r="D635" t="s">
        <v>83</v>
      </c>
      <c r="H635" s="4" t="str">
        <f>IF(C635="","",SUMIF(#REF!,'Verzonden Facturen'!C635,#REF!))</f>
        <v/>
      </c>
    </row>
    <row r="636" spans="1:8">
      <c r="A636" t="str">
        <f t="shared" si="9"/>
        <v/>
      </c>
      <c r="D636" t="s">
        <v>83</v>
      </c>
      <c r="H636" s="4" t="str">
        <f>IF(C636="","",SUMIF(#REF!,'Verzonden Facturen'!C636,#REF!))</f>
        <v/>
      </c>
    </row>
    <row r="637" spans="1:8">
      <c r="A637" t="str">
        <f t="shared" si="9"/>
        <v/>
      </c>
      <c r="D637" t="s">
        <v>83</v>
      </c>
      <c r="H637" s="4" t="str">
        <f>IF(C637="","",SUMIF(#REF!,'Verzonden Facturen'!C637,#REF!))</f>
        <v/>
      </c>
    </row>
    <row r="638" spans="1:8">
      <c r="A638" t="str">
        <f t="shared" si="9"/>
        <v/>
      </c>
      <c r="D638" t="s">
        <v>83</v>
      </c>
      <c r="H638" s="4" t="str">
        <f>IF(C638="","",SUMIF(#REF!,'Verzonden Facturen'!C638,#REF!))</f>
        <v/>
      </c>
    </row>
    <row r="639" spans="1:8">
      <c r="A639" t="str">
        <f t="shared" si="9"/>
        <v/>
      </c>
      <c r="D639" t="s">
        <v>83</v>
      </c>
      <c r="H639" s="4" t="str">
        <f>IF(C639="","",SUMIF(#REF!,'Verzonden Facturen'!C639,#REF!))</f>
        <v/>
      </c>
    </row>
    <row r="640" spans="1:8">
      <c r="A640" t="str">
        <f t="shared" si="9"/>
        <v/>
      </c>
      <c r="D640" t="s">
        <v>83</v>
      </c>
      <c r="H640" s="4" t="str">
        <f>IF(C640="","",SUMIF(#REF!,'Verzonden Facturen'!C640,#REF!))</f>
        <v/>
      </c>
    </row>
    <row r="641" spans="1:8">
      <c r="A641" t="str">
        <f t="shared" si="9"/>
        <v/>
      </c>
      <c r="D641" t="s">
        <v>83</v>
      </c>
      <c r="H641" s="4" t="str">
        <f>IF(C641="","",SUMIF(#REF!,'Verzonden Facturen'!C641,#REF!))</f>
        <v/>
      </c>
    </row>
    <row r="642" spans="1:8">
      <c r="A642" t="str">
        <f t="shared" si="9"/>
        <v/>
      </c>
      <c r="D642" t="s">
        <v>83</v>
      </c>
      <c r="H642" s="4" t="str">
        <f>IF(C642="","",SUMIF(#REF!,'Verzonden Facturen'!C642,#REF!))</f>
        <v/>
      </c>
    </row>
    <row r="643" spans="1:8">
      <c r="A643" t="str">
        <f t="shared" si="9"/>
        <v/>
      </c>
      <c r="D643" t="s">
        <v>83</v>
      </c>
      <c r="H643" s="4" t="str">
        <f>IF(C643="","",SUMIF(#REF!,'Verzonden Facturen'!C643,#REF!))</f>
        <v/>
      </c>
    </row>
    <row r="644" spans="1:8">
      <c r="A644" t="str">
        <f t="shared" si="9"/>
        <v/>
      </c>
      <c r="D644" t="s">
        <v>83</v>
      </c>
      <c r="H644" s="4" t="str">
        <f>IF(C644="","",SUMIF(#REF!,'Verzonden Facturen'!C644,#REF!))</f>
        <v/>
      </c>
    </row>
    <row r="645" spans="1:8">
      <c r="A645" t="str">
        <f t="shared" si="9"/>
        <v/>
      </c>
      <c r="D645" t="s">
        <v>83</v>
      </c>
      <c r="H645" s="4" t="str">
        <f>IF(C645="","",SUMIF(#REF!,'Verzonden Facturen'!C645,#REF!))</f>
        <v/>
      </c>
    </row>
    <row r="646" spans="1:8">
      <c r="A646" t="str">
        <f t="shared" ref="A646:A709" si="10">IF(B646="","",IF(A645="Nr",1,A645+1))</f>
        <v/>
      </c>
      <c r="D646" t="s">
        <v>83</v>
      </c>
      <c r="H646" s="4" t="str">
        <f>IF(C646="","",SUMIF(#REF!,'Verzonden Facturen'!C646,#REF!))</f>
        <v/>
      </c>
    </row>
    <row r="647" spans="1:8">
      <c r="A647" t="str">
        <f t="shared" si="10"/>
        <v/>
      </c>
      <c r="D647" t="s">
        <v>83</v>
      </c>
      <c r="H647" s="4" t="str">
        <f>IF(C647="","",SUMIF(#REF!,'Verzonden Facturen'!C647,#REF!))</f>
        <v/>
      </c>
    </row>
    <row r="648" spans="1:8">
      <c r="A648" t="str">
        <f t="shared" si="10"/>
        <v/>
      </c>
      <c r="D648" t="s">
        <v>83</v>
      </c>
      <c r="H648" s="4" t="str">
        <f>IF(C648="","",SUMIF(#REF!,'Verzonden Facturen'!C648,#REF!))</f>
        <v/>
      </c>
    </row>
    <row r="649" spans="1:8">
      <c r="A649" t="str">
        <f t="shared" si="10"/>
        <v/>
      </c>
      <c r="D649" t="s">
        <v>83</v>
      </c>
      <c r="H649" s="4" t="str">
        <f>IF(C649="","",SUMIF(#REF!,'Verzonden Facturen'!C649,#REF!))</f>
        <v/>
      </c>
    </row>
    <row r="650" spans="1:8">
      <c r="A650" t="str">
        <f t="shared" si="10"/>
        <v/>
      </c>
      <c r="D650" t="s">
        <v>83</v>
      </c>
      <c r="H650" s="4" t="str">
        <f>IF(C650="","",SUMIF(#REF!,'Verzonden Facturen'!C650,#REF!))</f>
        <v/>
      </c>
    </row>
    <row r="651" spans="1:8">
      <c r="A651" t="str">
        <f t="shared" si="10"/>
        <v/>
      </c>
      <c r="D651" t="s">
        <v>83</v>
      </c>
      <c r="H651" s="4" t="str">
        <f>IF(C651="","",SUMIF(#REF!,'Verzonden Facturen'!C651,#REF!))</f>
        <v/>
      </c>
    </row>
    <row r="652" spans="1:8">
      <c r="A652" t="str">
        <f t="shared" si="10"/>
        <v/>
      </c>
      <c r="D652" t="s">
        <v>83</v>
      </c>
      <c r="H652" s="4" t="str">
        <f>IF(C652="","",SUMIF(#REF!,'Verzonden Facturen'!C652,#REF!))</f>
        <v/>
      </c>
    </row>
    <row r="653" spans="1:8">
      <c r="A653" t="str">
        <f t="shared" si="10"/>
        <v/>
      </c>
      <c r="D653" t="s">
        <v>83</v>
      </c>
      <c r="H653" s="4" t="str">
        <f>IF(C653="","",SUMIF(#REF!,'Verzonden Facturen'!C653,#REF!))</f>
        <v/>
      </c>
    </row>
    <row r="654" spans="1:8">
      <c r="A654" t="str">
        <f t="shared" si="10"/>
        <v/>
      </c>
      <c r="D654" t="s">
        <v>83</v>
      </c>
      <c r="H654" s="4" t="str">
        <f>IF(C654="","",SUMIF(#REF!,'Verzonden Facturen'!C654,#REF!))</f>
        <v/>
      </c>
    </row>
    <row r="655" spans="1:8">
      <c r="A655" t="str">
        <f t="shared" si="10"/>
        <v/>
      </c>
      <c r="D655" t="s">
        <v>83</v>
      </c>
      <c r="H655" s="4" t="str">
        <f>IF(C655="","",SUMIF(#REF!,'Verzonden Facturen'!C655,#REF!))</f>
        <v/>
      </c>
    </row>
    <row r="656" spans="1:8">
      <c r="A656" t="str">
        <f t="shared" si="10"/>
        <v/>
      </c>
      <c r="D656" t="s">
        <v>83</v>
      </c>
      <c r="H656" s="4" t="str">
        <f>IF(C656="","",SUMIF(#REF!,'Verzonden Facturen'!C656,#REF!))</f>
        <v/>
      </c>
    </row>
    <row r="657" spans="1:8">
      <c r="A657" t="str">
        <f t="shared" si="10"/>
        <v/>
      </c>
      <c r="D657" t="s">
        <v>83</v>
      </c>
      <c r="H657" s="4" t="str">
        <f>IF(C657="","",SUMIF(#REF!,'Verzonden Facturen'!C657,#REF!))</f>
        <v/>
      </c>
    </row>
    <row r="658" spans="1:8">
      <c r="A658" t="str">
        <f t="shared" si="10"/>
        <v/>
      </c>
      <c r="D658" t="s">
        <v>83</v>
      </c>
      <c r="H658" s="4" t="str">
        <f>IF(C658="","",SUMIF(#REF!,'Verzonden Facturen'!C658,#REF!))</f>
        <v/>
      </c>
    </row>
    <row r="659" spans="1:8">
      <c r="A659" t="str">
        <f t="shared" si="10"/>
        <v/>
      </c>
      <c r="D659" t="s">
        <v>83</v>
      </c>
      <c r="H659" s="4" t="str">
        <f>IF(C659="","",SUMIF(#REF!,'Verzonden Facturen'!C659,#REF!))</f>
        <v/>
      </c>
    </row>
    <row r="660" spans="1:8">
      <c r="A660" t="str">
        <f t="shared" si="10"/>
        <v/>
      </c>
      <c r="D660" t="s">
        <v>83</v>
      </c>
      <c r="H660" s="4" t="str">
        <f>IF(C660="","",SUMIF(#REF!,'Verzonden Facturen'!C660,#REF!))</f>
        <v/>
      </c>
    </row>
    <row r="661" spans="1:8">
      <c r="A661" t="str">
        <f t="shared" si="10"/>
        <v/>
      </c>
      <c r="D661" t="s">
        <v>83</v>
      </c>
      <c r="H661" s="4" t="str">
        <f>IF(C661="","",SUMIF(#REF!,'Verzonden Facturen'!C661,#REF!))</f>
        <v/>
      </c>
    </row>
    <row r="662" spans="1:8">
      <c r="A662" t="str">
        <f t="shared" si="10"/>
        <v/>
      </c>
      <c r="D662" t="s">
        <v>83</v>
      </c>
      <c r="H662" s="4" t="str">
        <f>IF(C662="","",SUMIF(#REF!,'Verzonden Facturen'!C662,#REF!))</f>
        <v/>
      </c>
    </row>
    <row r="663" spans="1:8">
      <c r="A663" t="str">
        <f t="shared" si="10"/>
        <v/>
      </c>
      <c r="D663" t="s">
        <v>83</v>
      </c>
      <c r="H663" s="4" t="str">
        <f>IF(C663="","",SUMIF(#REF!,'Verzonden Facturen'!C663,#REF!))</f>
        <v/>
      </c>
    </row>
    <row r="664" spans="1:8">
      <c r="A664" t="str">
        <f t="shared" si="10"/>
        <v/>
      </c>
      <c r="D664" t="s">
        <v>83</v>
      </c>
      <c r="H664" s="4" t="str">
        <f>IF(C664="","",SUMIF(#REF!,'Verzonden Facturen'!C664,#REF!))</f>
        <v/>
      </c>
    </row>
    <row r="665" spans="1:8">
      <c r="A665" t="str">
        <f t="shared" si="10"/>
        <v/>
      </c>
      <c r="D665" t="s">
        <v>83</v>
      </c>
      <c r="H665" s="4" t="str">
        <f>IF(C665="","",SUMIF(#REF!,'Verzonden Facturen'!C665,#REF!))</f>
        <v/>
      </c>
    </row>
    <row r="666" spans="1:8">
      <c r="A666" t="str">
        <f t="shared" si="10"/>
        <v/>
      </c>
      <c r="D666" t="s">
        <v>83</v>
      </c>
      <c r="H666" s="4" t="str">
        <f>IF(C666="","",SUMIF(#REF!,'Verzonden Facturen'!C666,#REF!))</f>
        <v/>
      </c>
    </row>
    <row r="667" spans="1:8">
      <c r="A667" t="str">
        <f t="shared" si="10"/>
        <v/>
      </c>
      <c r="D667" t="s">
        <v>83</v>
      </c>
      <c r="H667" s="4" t="str">
        <f>IF(C667="","",SUMIF(#REF!,'Verzonden Facturen'!C667,#REF!))</f>
        <v/>
      </c>
    </row>
    <row r="668" spans="1:8">
      <c r="A668" t="str">
        <f t="shared" si="10"/>
        <v/>
      </c>
      <c r="D668" t="s">
        <v>83</v>
      </c>
      <c r="H668" s="4" t="str">
        <f>IF(C668="","",SUMIF(#REF!,'Verzonden Facturen'!C668,#REF!))</f>
        <v/>
      </c>
    </row>
    <row r="669" spans="1:8">
      <c r="A669" t="str">
        <f t="shared" si="10"/>
        <v/>
      </c>
      <c r="D669" t="s">
        <v>83</v>
      </c>
      <c r="H669" s="4" t="str">
        <f>IF(C669="","",SUMIF(#REF!,'Verzonden Facturen'!C669,#REF!))</f>
        <v/>
      </c>
    </row>
    <row r="670" spans="1:8">
      <c r="A670" t="str">
        <f t="shared" si="10"/>
        <v/>
      </c>
      <c r="D670" t="s">
        <v>83</v>
      </c>
      <c r="H670" s="4" t="str">
        <f>IF(C670="","",SUMIF(#REF!,'Verzonden Facturen'!C670,#REF!))</f>
        <v/>
      </c>
    </row>
    <row r="671" spans="1:8">
      <c r="A671" t="str">
        <f t="shared" si="10"/>
        <v/>
      </c>
      <c r="D671" t="s">
        <v>83</v>
      </c>
      <c r="H671" s="4" t="str">
        <f>IF(C671="","",SUMIF(#REF!,'Verzonden Facturen'!C671,#REF!))</f>
        <v/>
      </c>
    </row>
    <row r="672" spans="1:8">
      <c r="A672" t="str">
        <f t="shared" si="10"/>
        <v/>
      </c>
      <c r="D672" t="s">
        <v>83</v>
      </c>
      <c r="H672" s="4" t="str">
        <f>IF(C672="","",SUMIF(#REF!,'Verzonden Facturen'!C672,#REF!))</f>
        <v/>
      </c>
    </row>
    <row r="673" spans="1:8">
      <c r="A673" t="str">
        <f t="shared" si="10"/>
        <v/>
      </c>
      <c r="D673" t="s">
        <v>83</v>
      </c>
      <c r="H673" s="4" t="str">
        <f>IF(C673="","",SUMIF(#REF!,'Verzonden Facturen'!C673,#REF!))</f>
        <v/>
      </c>
    </row>
    <row r="674" spans="1:8">
      <c r="A674" t="str">
        <f t="shared" si="10"/>
        <v/>
      </c>
      <c r="D674" t="s">
        <v>83</v>
      </c>
      <c r="H674" s="4" t="str">
        <f>IF(C674="","",SUMIF(#REF!,'Verzonden Facturen'!C674,#REF!))</f>
        <v/>
      </c>
    </row>
    <row r="675" spans="1:8">
      <c r="A675" t="str">
        <f t="shared" si="10"/>
        <v/>
      </c>
      <c r="D675" t="s">
        <v>83</v>
      </c>
      <c r="H675" s="4" t="str">
        <f>IF(C675="","",SUMIF(#REF!,'Verzonden Facturen'!C675,#REF!))</f>
        <v/>
      </c>
    </row>
    <row r="676" spans="1:8">
      <c r="A676" t="str">
        <f t="shared" si="10"/>
        <v/>
      </c>
      <c r="D676" t="s">
        <v>83</v>
      </c>
      <c r="H676" s="4" t="str">
        <f>IF(C676="","",SUMIF(#REF!,'Verzonden Facturen'!C676,#REF!))</f>
        <v/>
      </c>
    </row>
    <row r="677" spans="1:8">
      <c r="A677" t="str">
        <f t="shared" si="10"/>
        <v/>
      </c>
      <c r="D677" t="s">
        <v>83</v>
      </c>
      <c r="H677" s="4" t="str">
        <f>IF(C677="","",SUMIF(#REF!,'Verzonden Facturen'!C677,#REF!))</f>
        <v/>
      </c>
    </row>
    <row r="678" spans="1:8">
      <c r="A678" t="str">
        <f t="shared" si="10"/>
        <v/>
      </c>
      <c r="D678" t="s">
        <v>83</v>
      </c>
      <c r="H678" s="4" t="str">
        <f>IF(C678="","",SUMIF(#REF!,'Verzonden Facturen'!C678,#REF!))</f>
        <v/>
      </c>
    </row>
    <row r="679" spans="1:8">
      <c r="A679" t="str">
        <f t="shared" si="10"/>
        <v/>
      </c>
      <c r="D679" t="s">
        <v>83</v>
      </c>
      <c r="H679" s="4" t="str">
        <f>IF(C679="","",SUMIF(#REF!,'Verzonden Facturen'!C679,#REF!))</f>
        <v/>
      </c>
    </row>
    <row r="680" spans="1:8">
      <c r="A680" t="str">
        <f t="shared" si="10"/>
        <v/>
      </c>
      <c r="D680" t="s">
        <v>83</v>
      </c>
      <c r="H680" s="4" t="str">
        <f>IF(C680="","",SUMIF(#REF!,'Verzonden Facturen'!C680,#REF!))</f>
        <v/>
      </c>
    </row>
    <row r="681" spans="1:8">
      <c r="A681" t="str">
        <f t="shared" si="10"/>
        <v/>
      </c>
      <c r="D681" t="s">
        <v>83</v>
      </c>
      <c r="H681" s="4" t="str">
        <f>IF(C681="","",SUMIF(#REF!,'Verzonden Facturen'!C681,#REF!))</f>
        <v/>
      </c>
    </row>
    <row r="682" spans="1:8">
      <c r="A682" t="str">
        <f t="shared" si="10"/>
        <v/>
      </c>
      <c r="D682" t="s">
        <v>83</v>
      </c>
      <c r="H682" s="4" t="str">
        <f>IF(C682="","",SUMIF(#REF!,'Verzonden Facturen'!C682,#REF!))</f>
        <v/>
      </c>
    </row>
    <row r="683" spans="1:8">
      <c r="A683" t="str">
        <f t="shared" si="10"/>
        <v/>
      </c>
      <c r="D683" t="s">
        <v>83</v>
      </c>
      <c r="H683" s="4" t="str">
        <f>IF(C683="","",SUMIF(#REF!,'Verzonden Facturen'!C683,#REF!))</f>
        <v/>
      </c>
    </row>
    <row r="684" spans="1:8">
      <c r="A684" t="str">
        <f t="shared" si="10"/>
        <v/>
      </c>
      <c r="D684" t="s">
        <v>83</v>
      </c>
      <c r="H684" s="4" t="str">
        <f>IF(C684="","",SUMIF(#REF!,'Verzonden Facturen'!C684,#REF!))</f>
        <v/>
      </c>
    </row>
    <row r="685" spans="1:8">
      <c r="A685" t="str">
        <f t="shared" si="10"/>
        <v/>
      </c>
      <c r="D685" t="s">
        <v>83</v>
      </c>
      <c r="H685" s="4" t="str">
        <f>IF(C685="","",SUMIF(#REF!,'Verzonden Facturen'!C685,#REF!))</f>
        <v/>
      </c>
    </row>
    <row r="686" spans="1:8">
      <c r="A686" t="str">
        <f t="shared" si="10"/>
        <v/>
      </c>
      <c r="D686" t="s">
        <v>83</v>
      </c>
      <c r="H686" s="4" t="str">
        <f>IF(C686="","",SUMIF(#REF!,'Verzonden Facturen'!C686,#REF!))</f>
        <v/>
      </c>
    </row>
    <row r="687" spans="1:8">
      <c r="A687" t="str">
        <f t="shared" si="10"/>
        <v/>
      </c>
      <c r="D687" t="s">
        <v>83</v>
      </c>
      <c r="H687" s="4" t="str">
        <f>IF(C687="","",SUMIF(#REF!,'Verzonden Facturen'!C687,#REF!))</f>
        <v/>
      </c>
    </row>
    <row r="688" spans="1:8">
      <c r="A688" t="str">
        <f t="shared" si="10"/>
        <v/>
      </c>
      <c r="D688" t="s">
        <v>83</v>
      </c>
      <c r="H688" s="4" t="str">
        <f>IF(C688="","",SUMIF(#REF!,'Verzonden Facturen'!C688,#REF!))</f>
        <v/>
      </c>
    </row>
    <row r="689" spans="1:8">
      <c r="A689" t="str">
        <f t="shared" si="10"/>
        <v/>
      </c>
      <c r="D689" t="s">
        <v>83</v>
      </c>
      <c r="H689" s="4" t="str">
        <f>IF(C689="","",SUMIF(#REF!,'Verzonden Facturen'!C689,#REF!))</f>
        <v/>
      </c>
    </row>
    <row r="690" spans="1:8">
      <c r="A690" t="str">
        <f t="shared" si="10"/>
        <v/>
      </c>
      <c r="D690" t="s">
        <v>83</v>
      </c>
      <c r="H690" s="4" t="str">
        <f>IF(C690="","",SUMIF(#REF!,'Verzonden Facturen'!C690,#REF!))</f>
        <v/>
      </c>
    </row>
    <row r="691" spans="1:8">
      <c r="A691" t="str">
        <f t="shared" si="10"/>
        <v/>
      </c>
      <c r="D691" t="s">
        <v>83</v>
      </c>
      <c r="H691" s="4" t="str">
        <f>IF(C691="","",SUMIF(#REF!,'Verzonden Facturen'!C691,#REF!))</f>
        <v/>
      </c>
    </row>
    <row r="692" spans="1:8">
      <c r="A692" t="str">
        <f t="shared" si="10"/>
        <v/>
      </c>
      <c r="D692" t="s">
        <v>83</v>
      </c>
      <c r="H692" s="4" t="str">
        <f>IF(C692="","",SUMIF(#REF!,'Verzonden Facturen'!C692,#REF!))</f>
        <v/>
      </c>
    </row>
    <row r="693" spans="1:8">
      <c r="A693" t="str">
        <f t="shared" si="10"/>
        <v/>
      </c>
      <c r="D693" t="s">
        <v>83</v>
      </c>
      <c r="H693" s="4" t="str">
        <f>IF(C693="","",SUMIF(#REF!,'Verzonden Facturen'!C693,#REF!))</f>
        <v/>
      </c>
    </row>
    <row r="694" spans="1:8">
      <c r="A694" t="str">
        <f t="shared" si="10"/>
        <v/>
      </c>
      <c r="D694" t="s">
        <v>83</v>
      </c>
      <c r="H694" s="4" t="str">
        <f>IF(C694="","",SUMIF(#REF!,'Verzonden Facturen'!C694,#REF!))</f>
        <v/>
      </c>
    </row>
    <row r="695" spans="1:8">
      <c r="A695" t="str">
        <f t="shared" si="10"/>
        <v/>
      </c>
      <c r="D695" t="s">
        <v>83</v>
      </c>
      <c r="H695" s="4" t="str">
        <f>IF(C695="","",SUMIF(#REF!,'Verzonden Facturen'!C695,#REF!))</f>
        <v/>
      </c>
    </row>
    <row r="696" spans="1:8">
      <c r="A696" t="str">
        <f t="shared" si="10"/>
        <v/>
      </c>
      <c r="D696" t="s">
        <v>83</v>
      </c>
      <c r="H696" s="4" t="str">
        <f>IF(C696="","",SUMIF(#REF!,'Verzonden Facturen'!C696,#REF!))</f>
        <v/>
      </c>
    </row>
    <row r="697" spans="1:8">
      <c r="A697" t="str">
        <f t="shared" si="10"/>
        <v/>
      </c>
      <c r="D697" t="s">
        <v>83</v>
      </c>
      <c r="H697" s="4" t="str">
        <f>IF(C697="","",SUMIF(#REF!,'Verzonden Facturen'!C697,#REF!))</f>
        <v/>
      </c>
    </row>
    <row r="698" spans="1:8">
      <c r="A698" t="str">
        <f t="shared" si="10"/>
        <v/>
      </c>
      <c r="D698" t="s">
        <v>83</v>
      </c>
      <c r="H698" s="4" t="str">
        <f>IF(C698="","",SUMIF(#REF!,'Verzonden Facturen'!C698,#REF!))</f>
        <v/>
      </c>
    </row>
    <row r="699" spans="1:8">
      <c r="A699" t="str">
        <f t="shared" si="10"/>
        <v/>
      </c>
      <c r="D699" t="s">
        <v>83</v>
      </c>
      <c r="H699" s="4" t="str">
        <f>IF(C699="","",SUMIF(#REF!,'Verzonden Facturen'!C699,#REF!))</f>
        <v/>
      </c>
    </row>
    <row r="700" spans="1:8">
      <c r="A700" t="str">
        <f t="shared" si="10"/>
        <v/>
      </c>
      <c r="D700" t="s">
        <v>83</v>
      </c>
      <c r="H700" s="4" t="str">
        <f>IF(C700="","",SUMIF(#REF!,'Verzonden Facturen'!C700,#REF!))</f>
        <v/>
      </c>
    </row>
    <row r="701" spans="1:8">
      <c r="A701" t="str">
        <f t="shared" si="10"/>
        <v/>
      </c>
      <c r="D701" t="s">
        <v>83</v>
      </c>
      <c r="H701" s="4" t="str">
        <f>IF(C701="","",SUMIF(#REF!,'Verzonden Facturen'!C701,#REF!))</f>
        <v/>
      </c>
    </row>
    <row r="702" spans="1:8">
      <c r="A702" t="str">
        <f t="shared" si="10"/>
        <v/>
      </c>
      <c r="D702" t="s">
        <v>83</v>
      </c>
      <c r="H702" s="4" t="str">
        <f>IF(C702="","",SUMIF(#REF!,'Verzonden Facturen'!C702,#REF!))</f>
        <v/>
      </c>
    </row>
    <row r="703" spans="1:8">
      <c r="A703" t="str">
        <f t="shared" si="10"/>
        <v/>
      </c>
      <c r="D703" t="s">
        <v>83</v>
      </c>
      <c r="H703" s="4" t="str">
        <f>IF(C703="","",SUMIF(#REF!,'Verzonden Facturen'!C703,#REF!))</f>
        <v/>
      </c>
    </row>
    <row r="704" spans="1:8">
      <c r="A704" t="str">
        <f t="shared" si="10"/>
        <v/>
      </c>
      <c r="D704" t="s">
        <v>83</v>
      </c>
      <c r="H704" s="4" t="str">
        <f>IF(C704="","",SUMIF(#REF!,'Verzonden Facturen'!C704,#REF!))</f>
        <v/>
      </c>
    </row>
    <row r="705" spans="1:8">
      <c r="A705" t="str">
        <f t="shared" si="10"/>
        <v/>
      </c>
      <c r="D705" t="s">
        <v>83</v>
      </c>
      <c r="H705" s="4" t="str">
        <f>IF(C705="","",SUMIF(#REF!,'Verzonden Facturen'!C705,#REF!))</f>
        <v/>
      </c>
    </row>
    <row r="706" spans="1:8">
      <c r="A706" t="str">
        <f t="shared" si="10"/>
        <v/>
      </c>
      <c r="D706" t="s">
        <v>83</v>
      </c>
      <c r="H706" s="4" t="str">
        <f>IF(C706="","",SUMIF(#REF!,'Verzonden Facturen'!C706,#REF!))</f>
        <v/>
      </c>
    </row>
    <row r="707" spans="1:8">
      <c r="A707" t="str">
        <f t="shared" si="10"/>
        <v/>
      </c>
      <c r="D707" t="s">
        <v>83</v>
      </c>
      <c r="H707" s="4" t="str">
        <f>IF(C707="","",SUMIF(#REF!,'Verzonden Facturen'!C707,#REF!))</f>
        <v/>
      </c>
    </row>
    <row r="708" spans="1:8">
      <c r="A708" t="str">
        <f t="shared" si="10"/>
        <v/>
      </c>
      <c r="D708" t="s">
        <v>83</v>
      </c>
      <c r="H708" s="4" t="str">
        <f>IF(C708="","",SUMIF(#REF!,'Verzonden Facturen'!C708,#REF!))</f>
        <v/>
      </c>
    </row>
    <row r="709" spans="1:8">
      <c r="A709" t="str">
        <f t="shared" si="10"/>
        <v/>
      </c>
      <c r="D709" t="s">
        <v>83</v>
      </c>
      <c r="H709" s="4" t="str">
        <f>IF(C709="","",SUMIF(#REF!,'Verzonden Facturen'!C709,#REF!))</f>
        <v/>
      </c>
    </row>
    <row r="710" spans="1:8">
      <c r="A710" t="str">
        <f t="shared" ref="A710:A773" si="11">IF(B710="","",IF(A709="Nr",1,A709+1))</f>
        <v/>
      </c>
      <c r="D710" t="s">
        <v>83</v>
      </c>
      <c r="H710" s="4" t="str">
        <f>IF(C710="","",SUMIF(#REF!,'Verzonden Facturen'!C710,#REF!))</f>
        <v/>
      </c>
    </row>
    <row r="711" spans="1:8">
      <c r="A711" t="str">
        <f t="shared" si="11"/>
        <v/>
      </c>
      <c r="D711" t="s">
        <v>83</v>
      </c>
      <c r="H711" s="4" t="str">
        <f>IF(C711="","",SUMIF(#REF!,'Verzonden Facturen'!C711,#REF!))</f>
        <v/>
      </c>
    </row>
    <row r="712" spans="1:8">
      <c r="A712" t="str">
        <f t="shared" si="11"/>
        <v/>
      </c>
      <c r="D712" t="s">
        <v>83</v>
      </c>
      <c r="H712" s="4" t="str">
        <f>IF(C712="","",SUMIF(#REF!,'Verzonden Facturen'!C712,#REF!))</f>
        <v/>
      </c>
    </row>
    <row r="713" spans="1:8">
      <c r="A713" t="str">
        <f t="shared" si="11"/>
        <v/>
      </c>
      <c r="D713" t="s">
        <v>83</v>
      </c>
      <c r="H713" s="4" t="str">
        <f>IF(C713="","",SUMIF(#REF!,'Verzonden Facturen'!C713,#REF!))</f>
        <v/>
      </c>
    </row>
    <row r="714" spans="1:8">
      <c r="A714" t="str">
        <f t="shared" si="11"/>
        <v/>
      </c>
      <c r="D714" t="s">
        <v>83</v>
      </c>
      <c r="H714" s="4" t="str">
        <f>IF(C714="","",SUMIF(#REF!,'Verzonden Facturen'!C714,#REF!))</f>
        <v/>
      </c>
    </row>
    <row r="715" spans="1:8">
      <c r="A715" t="str">
        <f t="shared" si="11"/>
        <v/>
      </c>
      <c r="D715" t="s">
        <v>83</v>
      </c>
      <c r="H715" s="4" t="str">
        <f>IF(C715="","",SUMIF(#REF!,'Verzonden Facturen'!C715,#REF!))</f>
        <v/>
      </c>
    </row>
    <row r="716" spans="1:8">
      <c r="A716" t="str">
        <f t="shared" si="11"/>
        <v/>
      </c>
      <c r="D716" t="s">
        <v>83</v>
      </c>
      <c r="H716" s="4" t="str">
        <f>IF(C716="","",SUMIF(#REF!,'Verzonden Facturen'!C716,#REF!))</f>
        <v/>
      </c>
    </row>
    <row r="717" spans="1:8">
      <c r="A717" t="str">
        <f t="shared" si="11"/>
        <v/>
      </c>
      <c r="D717" t="s">
        <v>83</v>
      </c>
      <c r="H717" s="4" t="str">
        <f>IF(C717="","",SUMIF(#REF!,'Verzonden Facturen'!C717,#REF!))</f>
        <v/>
      </c>
    </row>
    <row r="718" spans="1:8">
      <c r="A718" t="str">
        <f t="shared" si="11"/>
        <v/>
      </c>
      <c r="D718" t="s">
        <v>83</v>
      </c>
      <c r="H718" s="4" t="str">
        <f>IF(C718="","",SUMIF(#REF!,'Verzonden Facturen'!C718,#REF!))</f>
        <v/>
      </c>
    </row>
    <row r="719" spans="1:8">
      <c r="A719" t="str">
        <f t="shared" si="11"/>
        <v/>
      </c>
      <c r="D719" t="s">
        <v>83</v>
      </c>
      <c r="H719" s="4" t="str">
        <f>IF(C719="","",SUMIF(#REF!,'Verzonden Facturen'!C719,#REF!))</f>
        <v/>
      </c>
    </row>
    <row r="720" spans="1:8">
      <c r="A720" t="str">
        <f t="shared" si="11"/>
        <v/>
      </c>
      <c r="D720" t="s">
        <v>83</v>
      </c>
      <c r="H720" s="4" t="str">
        <f>IF(C720="","",SUMIF(#REF!,'Verzonden Facturen'!C720,#REF!))</f>
        <v/>
      </c>
    </row>
    <row r="721" spans="1:8">
      <c r="A721" t="str">
        <f t="shared" si="11"/>
        <v/>
      </c>
      <c r="D721" t="s">
        <v>83</v>
      </c>
      <c r="H721" s="4" t="str">
        <f>IF(C721="","",SUMIF(#REF!,'Verzonden Facturen'!C721,#REF!))</f>
        <v/>
      </c>
    </row>
    <row r="722" spans="1:8">
      <c r="A722" t="str">
        <f t="shared" si="11"/>
        <v/>
      </c>
      <c r="D722" t="s">
        <v>83</v>
      </c>
      <c r="H722" s="4" t="str">
        <f>IF(C722="","",SUMIF(#REF!,'Verzonden Facturen'!C722,#REF!))</f>
        <v/>
      </c>
    </row>
    <row r="723" spans="1:8">
      <c r="A723" t="str">
        <f t="shared" si="11"/>
        <v/>
      </c>
      <c r="D723" t="s">
        <v>83</v>
      </c>
      <c r="H723" s="4" t="str">
        <f>IF(C723="","",SUMIF(#REF!,'Verzonden Facturen'!C723,#REF!))</f>
        <v/>
      </c>
    </row>
    <row r="724" spans="1:8">
      <c r="A724" t="str">
        <f t="shared" si="11"/>
        <v/>
      </c>
      <c r="D724" t="s">
        <v>83</v>
      </c>
      <c r="H724" s="4" t="str">
        <f>IF(C724="","",SUMIF(#REF!,'Verzonden Facturen'!C724,#REF!))</f>
        <v/>
      </c>
    </row>
    <row r="725" spans="1:8">
      <c r="A725" t="str">
        <f t="shared" si="11"/>
        <v/>
      </c>
      <c r="D725" t="s">
        <v>83</v>
      </c>
      <c r="H725" s="4" t="str">
        <f>IF(C725="","",SUMIF(#REF!,'Verzonden Facturen'!C725,#REF!))</f>
        <v/>
      </c>
    </row>
    <row r="726" spans="1:8">
      <c r="A726" t="str">
        <f t="shared" si="11"/>
        <v/>
      </c>
      <c r="D726" t="s">
        <v>83</v>
      </c>
      <c r="H726" s="4" t="str">
        <f>IF(C726="","",SUMIF(#REF!,'Verzonden Facturen'!C726,#REF!))</f>
        <v/>
      </c>
    </row>
    <row r="727" spans="1:8">
      <c r="A727" t="str">
        <f t="shared" si="11"/>
        <v/>
      </c>
      <c r="D727" t="s">
        <v>83</v>
      </c>
      <c r="H727" s="4" t="str">
        <f>IF(C727="","",SUMIF(#REF!,'Verzonden Facturen'!C727,#REF!))</f>
        <v/>
      </c>
    </row>
    <row r="728" spans="1:8">
      <c r="A728" t="str">
        <f t="shared" si="11"/>
        <v/>
      </c>
      <c r="D728" t="s">
        <v>83</v>
      </c>
      <c r="H728" s="4" t="str">
        <f>IF(C728="","",SUMIF(#REF!,'Verzonden Facturen'!C728,#REF!))</f>
        <v/>
      </c>
    </row>
    <row r="729" spans="1:8">
      <c r="A729" t="str">
        <f t="shared" si="11"/>
        <v/>
      </c>
      <c r="D729" t="s">
        <v>83</v>
      </c>
      <c r="H729" s="4" t="str">
        <f>IF(C729="","",SUMIF(#REF!,'Verzonden Facturen'!C729,#REF!))</f>
        <v/>
      </c>
    </row>
    <row r="730" spans="1:8">
      <c r="A730" t="str">
        <f t="shared" si="11"/>
        <v/>
      </c>
      <c r="D730" t="s">
        <v>83</v>
      </c>
      <c r="H730" s="4" t="str">
        <f>IF(C730="","",SUMIF(#REF!,'Verzonden Facturen'!C730,#REF!))</f>
        <v/>
      </c>
    </row>
    <row r="731" spans="1:8">
      <c r="A731" t="str">
        <f t="shared" si="11"/>
        <v/>
      </c>
      <c r="D731" t="s">
        <v>83</v>
      </c>
      <c r="H731" s="4" t="str">
        <f>IF(C731="","",SUMIF(#REF!,'Verzonden Facturen'!C731,#REF!))</f>
        <v/>
      </c>
    </row>
    <row r="732" spans="1:8">
      <c r="A732" t="str">
        <f t="shared" si="11"/>
        <v/>
      </c>
      <c r="D732" t="s">
        <v>83</v>
      </c>
      <c r="H732" s="4" t="str">
        <f>IF(C732="","",SUMIF(#REF!,'Verzonden Facturen'!C732,#REF!))</f>
        <v/>
      </c>
    </row>
    <row r="733" spans="1:8">
      <c r="A733" t="str">
        <f t="shared" si="11"/>
        <v/>
      </c>
      <c r="D733" t="s">
        <v>83</v>
      </c>
      <c r="H733" s="4" t="str">
        <f>IF(C733="","",SUMIF(#REF!,'Verzonden Facturen'!C733,#REF!))</f>
        <v/>
      </c>
    </row>
    <row r="734" spans="1:8">
      <c r="A734" t="str">
        <f t="shared" si="11"/>
        <v/>
      </c>
      <c r="D734" t="s">
        <v>83</v>
      </c>
      <c r="H734" s="4" t="str">
        <f>IF(C734="","",SUMIF(#REF!,'Verzonden Facturen'!C734,#REF!))</f>
        <v/>
      </c>
    </row>
    <row r="735" spans="1:8">
      <c r="A735" t="str">
        <f t="shared" si="11"/>
        <v/>
      </c>
      <c r="D735" t="s">
        <v>83</v>
      </c>
      <c r="H735" s="4" t="str">
        <f>IF(C735="","",SUMIF(#REF!,'Verzonden Facturen'!C735,#REF!))</f>
        <v/>
      </c>
    </row>
    <row r="736" spans="1:8">
      <c r="A736" t="str">
        <f t="shared" si="11"/>
        <v/>
      </c>
      <c r="D736" t="s">
        <v>83</v>
      </c>
      <c r="H736" s="4" t="str">
        <f>IF(C736="","",SUMIF(#REF!,'Verzonden Facturen'!C736,#REF!))</f>
        <v/>
      </c>
    </row>
    <row r="737" spans="1:8">
      <c r="A737" t="str">
        <f t="shared" si="11"/>
        <v/>
      </c>
      <c r="D737" t="s">
        <v>83</v>
      </c>
      <c r="H737" s="4" t="str">
        <f>IF(C737="","",SUMIF(#REF!,'Verzonden Facturen'!C737,#REF!))</f>
        <v/>
      </c>
    </row>
    <row r="738" spans="1:8">
      <c r="A738" t="str">
        <f t="shared" si="11"/>
        <v/>
      </c>
      <c r="D738" t="s">
        <v>83</v>
      </c>
      <c r="H738" s="4" t="str">
        <f>IF(C738="","",SUMIF(#REF!,'Verzonden Facturen'!C738,#REF!))</f>
        <v/>
      </c>
    </row>
    <row r="739" spans="1:8">
      <c r="A739" t="str">
        <f t="shared" si="11"/>
        <v/>
      </c>
      <c r="D739" t="s">
        <v>83</v>
      </c>
      <c r="H739" s="4" t="str">
        <f>IF(C739="","",SUMIF(#REF!,'Verzonden Facturen'!C739,#REF!))</f>
        <v/>
      </c>
    </row>
    <row r="740" spans="1:8">
      <c r="A740" t="str">
        <f t="shared" si="11"/>
        <v/>
      </c>
      <c r="D740" t="s">
        <v>83</v>
      </c>
      <c r="H740" s="4" t="str">
        <f>IF(C740="","",SUMIF(#REF!,'Verzonden Facturen'!C740,#REF!))</f>
        <v/>
      </c>
    </row>
    <row r="741" spans="1:8">
      <c r="A741" t="str">
        <f t="shared" si="11"/>
        <v/>
      </c>
      <c r="D741" t="s">
        <v>83</v>
      </c>
      <c r="H741" s="4" t="str">
        <f>IF(C741="","",SUMIF(#REF!,'Verzonden Facturen'!C741,#REF!))</f>
        <v/>
      </c>
    </row>
    <row r="742" spans="1:8">
      <c r="A742" t="str">
        <f t="shared" si="11"/>
        <v/>
      </c>
      <c r="D742" t="s">
        <v>83</v>
      </c>
      <c r="H742" s="4" t="str">
        <f>IF(C742="","",SUMIF(#REF!,'Verzonden Facturen'!C742,#REF!))</f>
        <v/>
      </c>
    </row>
    <row r="743" spans="1:8">
      <c r="A743" t="str">
        <f t="shared" si="11"/>
        <v/>
      </c>
      <c r="D743" t="s">
        <v>83</v>
      </c>
      <c r="H743" s="4" t="str">
        <f>IF(C743="","",SUMIF(#REF!,'Verzonden Facturen'!C743,#REF!))</f>
        <v/>
      </c>
    </row>
    <row r="744" spans="1:8">
      <c r="A744" t="str">
        <f t="shared" si="11"/>
        <v/>
      </c>
      <c r="D744" t="s">
        <v>83</v>
      </c>
      <c r="H744" s="4" t="str">
        <f>IF(C744="","",SUMIF(#REF!,'Verzonden Facturen'!C744,#REF!))</f>
        <v/>
      </c>
    </row>
    <row r="745" spans="1:8">
      <c r="A745" t="str">
        <f t="shared" si="11"/>
        <v/>
      </c>
      <c r="D745" t="s">
        <v>83</v>
      </c>
      <c r="H745" s="4" t="str">
        <f>IF(C745="","",SUMIF(#REF!,'Verzonden Facturen'!C745,#REF!))</f>
        <v/>
      </c>
    </row>
    <row r="746" spans="1:8">
      <c r="A746" t="str">
        <f t="shared" si="11"/>
        <v/>
      </c>
      <c r="D746" t="s">
        <v>83</v>
      </c>
      <c r="H746" s="4" t="str">
        <f>IF(C746="","",SUMIF(#REF!,'Verzonden Facturen'!C746,#REF!))</f>
        <v/>
      </c>
    </row>
    <row r="747" spans="1:8">
      <c r="A747" t="str">
        <f t="shared" si="11"/>
        <v/>
      </c>
      <c r="D747" t="s">
        <v>83</v>
      </c>
      <c r="H747" s="4" t="str">
        <f>IF(C747="","",SUMIF(#REF!,'Verzonden Facturen'!C747,#REF!))</f>
        <v/>
      </c>
    </row>
    <row r="748" spans="1:8">
      <c r="A748" t="str">
        <f t="shared" si="11"/>
        <v/>
      </c>
      <c r="D748" t="s">
        <v>83</v>
      </c>
      <c r="H748" s="4" t="str">
        <f>IF(C748="","",SUMIF(#REF!,'Verzonden Facturen'!C748,#REF!))</f>
        <v/>
      </c>
    </row>
    <row r="749" spans="1:8">
      <c r="A749" t="str">
        <f t="shared" si="11"/>
        <v/>
      </c>
      <c r="D749" t="s">
        <v>83</v>
      </c>
      <c r="H749" s="4" t="str">
        <f>IF(C749="","",SUMIF(#REF!,'Verzonden Facturen'!C749,#REF!))</f>
        <v/>
      </c>
    </row>
    <row r="750" spans="1:8">
      <c r="A750" t="str">
        <f t="shared" si="11"/>
        <v/>
      </c>
      <c r="D750" t="s">
        <v>83</v>
      </c>
      <c r="H750" s="4" t="str">
        <f>IF(C750="","",SUMIF(#REF!,'Verzonden Facturen'!C750,#REF!))</f>
        <v/>
      </c>
    </row>
    <row r="751" spans="1:8">
      <c r="A751" t="str">
        <f t="shared" si="11"/>
        <v/>
      </c>
      <c r="D751" t="s">
        <v>83</v>
      </c>
      <c r="H751" s="4" t="str">
        <f>IF(C751="","",SUMIF(#REF!,'Verzonden Facturen'!C751,#REF!))</f>
        <v/>
      </c>
    </row>
    <row r="752" spans="1:8">
      <c r="A752" t="str">
        <f t="shared" si="11"/>
        <v/>
      </c>
      <c r="D752" t="s">
        <v>83</v>
      </c>
      <c r="H752" s="4" t="str">
        <f>IF(C752="","",SUMIF(#REF!,'Verzonden Facturen'!C752,#REF!))</f>
        <v/>
      </c>
    </row>
    <row r="753" spans="1:8">
      <c r="A753" t="str">
        <f t="shared" si="11"/>
        <v/>
      </c>
      <c r="D753" t="s">
        <v>83</v>
      </c>
      <c r="H753" s="4" t="str">
        <f>IF(C753="","",SUMIF(#REF!,'Verzonden Facturen'!C753,#REF!))</f>
        <v/>
      </c>
    </row>
    <row r="754" spans="1:8">
      <c r="A754" t="str">
        <f t="shared" si="11"/>
        <v/>
      </c>
      <c r="D754" t="s">
        <v>83</v>
      </c>
      <c r="H754" s="4" t="str">
        <f>IF(C754="","",SUMIF(#REF!,'Verzonden Facturen'!C754,#REF!))</f>
        <v/>
      </c>
    </row>
    <row r="755" spans="1:8">
      <c r="A755" t="str">
        <f t="shared" si="11"/>
        <v/>
      </c>
      <c r="D755" t="s">
        <v>83</v>
      </c>
      <c r="H755" s="4" t="str">
        <f>IF(C755="","",SUMIF(#REF!,'Verzonden Facturen'!C755,#REF!))</f>
        <v/>
      </c>
    </row>
    <row r="756" spans="1:8">
      <c r="A756" t="str">
        <f t="shared" si="11"/>
        <v/>
      </c>
      <c r="D756" t="s">
        <v>83</v>
      </c>
      <c r="H756" s="4" t="str">
        <f>IF(C756="","",SUMIF(#REF!,'Verzonden Facturen'!C756,#REF!))</f>
        <v/>
      </c>
    </row>
    <row r="757" spans="1:8">
      <c r="A757" t="str">
        <f t="shared" si="11"/>
        <v/>
      </c>
      <c r="D757" t="s">
        <v>83</v>
      </c>
      <c r="H757" s="4" t="str">
        <f>IF(C757="","",SUMIF(#REF!,'Verzonden Facturen'!C757,#REF!))</f>
        <v/>
      </c>
    </row>
    <row r="758" spans="1:8">
      <c r="A758" t="str">
        <f t="shared" si="11"/>
        <v/>
      </c>
      <c r="D758" t="s">
        <v>83</v>
      </c>
      <c r="H758" s="4" t="str">
        <f>IF(C758="","",SUMIF(#REF!,'Verzonden Facturen'!C758,#REF!))</f>
        <v/>
      </c>
    </row>
    <row r="759" spans="1:8">
      <c r="A759" t="str">
        <f t="shared" si="11"/>
        <v/>
      </c>
      <c r="D759" t="s">
        <v>83</v>
      </c>
      <c r="H759" s="4" t="str">
        <f>IF(C759="","",SUMIF(#REF!,'Verzonden Facturen'!C759,#REF!))</f>
        <v/>
      </c>
    </row>
    <row r="760" spans="1:8">
      <c r="A760" t="str">
        <f t="shared" si="11"/>
        <v/>
      </c>
      <c r="D760" t="s">
        <v>83</v>
      </c>
      <c r="H760" s="4" t="str">
        <f>IF(C760="","",SUMIF(#REF!,'Verzonden Facturen'!C760,#REF!))</f>
        <v/>
      </c>
    </row>
    <row r="761" spans="1:8">
      <c r="A761" t="str">
        <f t="shared" si="11"/>
        <v/>
      </c>
      <c r="D761" t="s">
        <v>83</v>
      </c>
      <c r="H761" s="4" t="str">
        <f>IF(C761="","",SUMIF(#REF!,'Verzonden Facturen'!C761,#REF!))</f>
        <v/>
      </c>
    </row>
    <row r="762" spans="1:8">
      <c r="A762" t="str">
        <f t="shared" si="11"/>
        <v/>
      </c>
      <c r="D762" t="s">
        <v>83</v>
      </c>
      <c r="H762" s="4" t="str">
        <f>IF(C762="","",SUMIF(#REF!,'Verzonden Facturen'!C762,#REF!))</f>
        <v/>
      </c>
    </row>
    <row r="763" spans="1:8">
      <c r="A763" t="str">
        <f t="shared" si="11"/>
        <v/>
      </c>
      <c r="D763" t="s">
        <v>83</v>
      </c>
      <c r="H763" s="4" t="str">
        <f>IF(C763="","",SUMIF(#REF!,'Verzonden Facturen'!C763,#REF!))</f>
        <v/>
      </c>
    </row>
    <row r="764" spans="1:8">
      <c r="A764" t="str">
        <f t="shared" si="11"/>
        <v/>
      </c>
      <c r="D764" t="s">
        <v>83</v>
      </c>
      <c r="H764" s="4" t="str">
        <f>IF(C764="","",SUMIF(#REF!,'Verzonden Facturen'!C764,#REF!))</f>
        <v/>
      </c>
    </row>
    <row r="765" spans="1:8">
      <c r="A765" t="str">
        <f t="shared" si="11"/>
        <v/>
      </c>
      <c r="D765" t="s">
        <v>83</v>
      </c>
      <c r="H765" s="4" t="str">
        <f>IF(C765="","",SUMIF(#REF!,'Verzonden Facturen'!C765,#REF!))</f>
        <v/>
      </c>
    </row>
    <row r="766" spans="1:8">
      <c r="A766" t="str">
        <f t="shared" si="11"/>
        <v/>
      </c>
      <c r="D766" t="s">
        <v>83</v>
      </c>
      <c r="H766" s="4" t="str">
        <f>IF(C766="","",SUMIF(#REF!,'Verzonden Facturen'!C766,#REF!))</f>
        <v/>
      </c>
    </row>
    <row r="767" spans="1:8">
      <c r="A767" t="str">
        <f t="shared" si="11"/>
        <v/>
      </c>
      <c r="D767" t="s">
        <v>83</v>
      </c>
      <c r="H767" s="4" t="str">
        <f>IF(C767="","",SUMIF(#REF!,'Verzonden Facturen'!C767,#REF!))</f>
        <v/>
      </c>
    </row>
    <row r="768" spans="1:8">
      <c r="A768" t="str">
        <f t="shared" si="11"/>
        <v/>
      </c>
      <c r="D768" t="s">
        <v>83</v>
      </c>
      <c r="H768" s="4" t="str">
        <f>IF(C768="","",SUMIF(#REF!,'Verzonden Facturen'!C768,#REF!))</f>
        <v/>
      </c>
    </row>
    <row r="769" spans="1:8">
      <c r="A769" t="str">
        <f t="shared" si="11"/>
        <v/>
      </c>
      <c r="D769" t="s">
        <v>83</v>
      </c>
      <c r="H769" s="4" t="str">
        <f>IF(C769="","",SUMIF(#REF!,'Verzonden Facturen'!C769,#REF!))</f>
        <v/>
      </c>
    </row>
    <row r="770" spans="1:8">
      <c r="A770" t="str">
        <f t="shared" si="11"/>
        <v/>
      </c>
      <c r="D770" t="s">
        <v>83</v>
      </c>
      <c r="H770" s="4" t="str">
        <f>IF(C770="","",SUMIF(#REF!,'Verzonden Facturen'!C770,#REF!))</f>
        <v/>
      </c>
    </row>
    <row r="771" spans="1:8">
      <c r="A771" t="str">
        <f t="shared" si="11"/>
        <v/>
      </c>
      <c r="D771" t="s">
        <v>83</v>
      </c>
      <c r="H771" s="4" t="str">
        <f>IF(C771="","",SUMIF(#REF!,'Verzonden Facturen'!C771,#REF!))</f>
        <v/>
      </c>
    </row>
    <row r="772" spans="1:8">
      <c r="A772" t="str">
        <f t="shared" si="11"/>
        <v/>
      </c>
      <c r="D772" t="s">
        <v>83</v>
      </c>
      <c r="H772" s="4" t="str">
        <f>IF(C772="","",SUMIF(#REF!,'Verzonden Facturen'!C772,#REF!))</f>
        <v/>
      </c>
    </row>
    <row r="773" spans="1:8">
      <c r="A773" t="str">
        <f t="shared" si="11"/>
        <v/>
      </c>
      <c r="D773" t="s">
        <v>83</v>
      </c>
      <c r="H773" s="4" t="str">
        <f>IF(C773="","",SUMIF(#REF!,'Verzonden Facturen'!C773,#REF!))</f>
        <v/>
      </c>
    </row>
    <row r="774" spans="1:8">
      <c r="A774" t="str">
        <f t="shared" ref="A774:A837" si="12">IF(B774="","",IF(A773="Nr",1,A773+1))</f>
        <v/>
      </c>
      <c r="D774" t="s">
        <v>83</v>
      </c>
      <c r="H774" s="4" t="str">
        <f>IF(C774="","",SUMIF(#REF!,'Verzonden Facturen'!C774,#REF!))</f>
        <v/>
      </c>
    </row>
    <row r="775" spans="1:8">
      <c r="A775" t="str">
        <f t="shared" si="12"/>
        <v/>
      </c>
      <c r="D775" t="s">
        <v>83</v>
      </c>
      <c r="H775" s="4" t="str">
        <f>IF(C775="","",SUMIF(#REF!,'Verzonden Facturen'!C775,#REF!))</f>
        <v/>
      </c>
    </row>
    <row r="776" spans="1:8">
      <c r="A776" t="str">
        <f t="shared" si="12"/>
        <v/>
      </c>
      <c r="D776" t="s">
        <v>83</v>
      </c>
      <c r="H776" s="4" t="str">
        <f>IF(C776="","",SUMIF(#REF!,'Verzonden Facturen'!C776,#REF!))</f>
        <v/>
      </c>
    </row>
    <row r="777" spans="1:8">
      <c r="A777" t="str">
        <f t="shared" si="12"/>
        <v/>
      </c>
      <c r="D777" t="s">
        <v>83</v>
      </c>
      <c r="H777" s="4" t="str">
        <f>IF(C777="","",SUMIF(#REF!,'Verzonden Facturen'!C777,#REF!))</f>
        <v/>
      </c>
    </row>
    <row r="778" spans="1:8">
      <c r="A778" t="str">
        <f t="shared" si="12"/>
        <v/>
      </c>
      <c r="D778" t="s">
        <v>83</v>
      </c>
      <c r="H778" s="4" t="str">
        <f>IF(C778="","",SUMIF(#REF!,'Verzonden Facturen'!C778,#REF!))</f>
        <v/>
      </c>
    </row>
    <row r="779" spans="1:8">
      <c r="A779" t="str">
        <f t="shared" si="12"/>
        <v/>
      </c>
      <c r="D779" t="s">
        <v>83</v>
      </c>
      <c r="H779" s="4" t="str">
        <f>IF(C779="","",SUMIF(#REF!,'Verzonden Facturen'!C779,#REF!))</f>
        <v/>
      </c>
    </row>
    <row r="780" spans="1:8">
      <c r="A780" t="str">
        <f t="shared" si="12"/>
        <v/>
      </c>
      <c r="D780" t="s">
        <v>83</v>
      </c>
      <c r="H780" s="4" t="str">
        <f>IF(C780="","",SUMIF(#REF!,'Verzonden Facturen'!C780,#REF!))</f>
        <v/>
      </c>
    </row>
    <row r="781" spans="1:8">
      <c r="A781" t="str">
        <f t="shared" si="12"/>
        <v/>
      </c>
      <c r="D781" t="s">
        <v>83</v>
      </c>
      <c r="H781" s="4" t="str">
        <f>IF(C781="","",SUMIF(#REF!,'Verzonden Facturen'!C781,#REF!))</f>
        <v/>
      </c>
    </row>
    <row r="782" spans="1:8">
      <c r="A782" t="str">
        <f t="shared" si="12"/>
        <v/>
      </c>
      <c r="D782" t="s">
        <v>83</v>
      </c>
      <c r="H782" s="4" t="str">
        <f>IF(C782="","",SUMIF(#REF!,'Verzonden Facturen'!C782,#REF!))</f>
        <v/>
      </c>
    </row>
    <row r="783" spans="1:8">
      <c r="A783" t="str">
        <f t="shared" si="12"/>
        <v/>
      </c>
      <c r="D783" t="s">
        <v>83</v>
      </c>
      <c r="H783" s="4" t="str">
        <f>IF(C783="","",SUMIF(#REF!,'Verzonden Facturen'!C783,#REF!))</f>
        <v/>
      </c>
    </row>
    <row r="784" spans="1:8">
      <c r="A784" t="str">
        <f t="shared" si="12"/>
        <v/>
      </c>
      <c r="D784" t="s">
        <v>83</v>
      </c>
      <c r="H784" s="4" t="str">
        <f>IF(C784="","",SUMIF(#REF!,'Verzonden Facturen'!C784,#REF!))</f>
        <v/>
      </c>
    </row>
    <row r="785" spans="1:8">
      <c r="A785" t="str">
        <f t="shared" si="12"/>
        <v/>
      </c>
      <c r="D785" t="s">
        <v>83</v>
      </c>
      <c r="H785" s="4" t="str">
        <f>IF(C785="","",SUMIF(#REF!,'Verzonden Facturen'!C785,#REF!))</f>
        <v/>
      </c>
    </row>
    <row r="786" spans="1:8">
      <c r="A786" t="str">
        <f t="shared" si="12"/>
        <v/>
      </c>
      <c r="D786" t="s">
        <v>83</v>
      </c>
      <c r="H786" s="4" t="str">
        <f>IF(C786="","",SUMIF(#REF!,'Verzonden Facturen'!C786,#REF!))</f>
        <v/>
      </c>
    </row>
    <row r="787" spans="1:8">
      <c r="A787" t="str">
        <f t="shared" si="12"/>
        <v/>
      </c>
      <c r="D787" t="s">
        <v>83</v>
      </c>
      <c r="H787" s="4" t="str">
        <f>IF(C787="","",SUMIF(#REF!,'Verzonden Facturen'!C787,#REF!))</f>
        <v/>
      </c>
    </row>
    <row r="788" spans="1:8">
      <c r="A788" t="str">
        <f t="shared" si="12"/>
        <v/>
      </c>
      <c r="D788" t="s">
        <v>83</v>
      </c>
      <c r="H788" s="4" t="str">
        <f>IF(C788="","",SUMIF(#REF!,'Verzonden Facturen'!C788,#REF!))</f>
        <v/>
      </c>
    </row>
    <row r="789" spans="1:8">
      <c r="A789" t="str">
        <f t="shared" si="12"/>
        <v/>
      </c>
      <c r="D789" t="s">
        <v>83</v>
      </c>
      <c r="H789" s="4" t="str">
        <f>IF(C789="","",SUMIF(#REF!,'Verzonden Facturen'!C789,#REF!))</f>
        <v/>
      </c>
    </row>
    <row r="790" spans="1:8">
      <c r="A790" t="str">
        <f t="shared" si="12"/>
        <v/>
      </c>
      <c r="D790" t="s">
        <v>83</v>
      </c>
      <c r="H790" s="4" t="str">
        <f>IF(C790="","",SUMIF(#REF!,'Verzonden Facturen'!C790,#REF!))</f>
        <v/>
      </c>
    </row>
    <row r="791" spans="1:8">
      <c r="A791" t="str">
        <f t="shared" si="12"/>
        <v/>
      </c>
      <c r="D791" t="s">
        <v>83</v>
      </c>
      <c r="H791" s="4" t="str">
        <f>IF(C791="","",SUMIF(#REF!,'Verzonden Facturen'!C791,#REF!))</f>
        <v/>
      </c>
    </row>
    <row r="792" spans="1:8">
      <c r="A792" t="str">
        <f t="shared" si="12"/>
        <v/>
      </c>
      <c r="D792" t="s">
        <v>83</v>
      </c>
      <c r="H792" s="4" t="str">
        <f>IF(C792="","",SUMIF(#REF!,'Verzonden Facturen'!C792,#REF!))</f>
        <v/>
      </c>
    </row>
    <row r="793" spans="1:8">
      <c r="A793" t="str">
        <f t="shared" si="12"/>
        <v/>
      </c>
      <c r="D793" t="s">
        <v>83</v>
      </c>
      <c r="H793" s="4" t="str">
        <f>IF(C793="","",SUMIF(#REF!,'Verzonden Facturen'!C793,#REF!))</f>
        <v/>
      </c>
    </row>
    <row r="794" spans="1:8">
      <c r="A794" t="str">
        <f t="shared" si="12"/>
        <v/>
      </c>
      <c r="D794" t="s">
        <v>83</v>
      </c>
      <c r="H794" s="4" t="str">
        <f>IF(C794="","",SUMIF(#REF!,'Verzonden Facturen'!C794,#REF!))</f>
        <v/>
      </c>
    </row>
    <row r="795" spans="1:8">
      <c r="A795" t="str">
        <f t="shared" si="12"/>
        <v/>
      </c>
      <c r="D795" t="s">
        <v>83</v>
      </c>
      <c r="H795" s="4" t="str">
        <f>IF(C795="","",SUMIF(#REF!,'Verzonden Facturen'!C795,#REF!))</f>
        <v/>
      </c>
    </row>
    <row r="796" spans="1:8">
      <c r="A796" t="str">
        <f t="shared" si="12"/>
        <v/>
      </c>
      <c r="D796" t="s">
        <v>83</v>
      </c>
      <c r="H796" s="4" t="str">
        <f>IF(C796="","",SUMIF(#REF!,'Verzonden Facturen'!C796,#REF!))</f>
        <v/>
      </c>
    </row>
    <row r="797" spans="1:8">
      <c r="A797" t="str">
        <f t="shared" si="12"/>
        <v/>
      </c>
      <c r="D797" t="s">
        <v>83</v>
      </c>
      <c r="H797" s="4" t="str">
        <f>IF(C797="","",SUMIF(#REF!,'Verzonden Facturen'!C797,#REF!))</f>
        <v/>
      </c>
    </row>
    <row r="798" spans="1:8">
      <c r="A798" t="str">
        <f t="shared" si="12"/>
        <v/>
      </c>
      <c r="D798" t="s">
        <v>83</v>
      </c>
      <c r="H798" s="4" t="str">
        <f>IF(C798="","",SUMIF(#REF!,'Verzonden Facturen'!C798,#REF!))</f>
        <v/>
      </c>
    </row>
    <row r="799" spans="1:8">
      <c r="A799" t="str">
        <f t="shared" si="12"/>
        <v/>
      </c>
      <c r="D799" t="s">
        <v>83</v>
      </c>
      <c r="H799" s="4" t="str">
        <f>IF(C799="","",SUMIF(#REF!,'Verzonden Facturen'!C799,#REF!))</f>
        <v/>
      </c>
    </row>
    <row r="800" spans="1:8">
      <c r="A800" t="str">
        <f t="shared" si="12"/>
        <v/>
      </c>
      <c r="D800" t="s">
        <v>83</v>
      </c>
      <c r="H800" s="4" t="str">
        <f>IF(C800="","",SUMIF(#REF!,'Verzonden Facturen'!C800,#REF!))</f>
        <v/>
      </c>
    </row>
    <row r="801" spans="1:8">
      <c r="A801" t="str">
        <f t="shared" si="12"/>
        <v/>
      </c>
      <c r="D801" t="s">
        <v>83</v>
      </c>
      <c r="H801" s="4" t="str">
        <f>IF(C801="","",SUMIF(#REF!,'Verzonden Facturen'!C801,#REF!))</f>
        <v/>
      </c>
    </row>
    <row r="802" spans="1:8">
      <c r="A802" t="str">
        <f t="shared" si="12"/>
        <v/>
      </c>
      <c r="D802" t="s">
        <v>83</v>
      </c>
      <c r="H802" s="4" t="str">
        <f>IF(C802="","",SUMIF(#REF!,'Verzonden Facturen'!C802,#REF!))</f>
        <v/>
      </c>
    </row>
    <row r="803" spans="1:8">
      <c r="A803" t="str">
        <f t="shared" si="12"/>
        <v/>
      </c>
      <c r="D803" t="s">
        <v>83</v>
      </c>
      <c r="H803" s="4" t="str">
        <f>IF(C803="","",SUMIF(#REF!,'Verzonden Facturen'!C803,#REF!))</f>
        <v/>
      </c>
    </row>
    <row r="804" spans="1:8">
      <c r="A804" t="str">
        <f t="shared" si="12"/>
        <v/>
      </c>
      <c r="D804" t="s">
        <v>83</v>
      </c>
      <c r="H804" s="4" t="str">
        <f>IF(C804="","",SUMIF(#REF!,'Verzonden Facturen'!C804,#REF!))</f>
        <v/>
      </c>
    </row>
    <row r="805" spans="1:8">
      <c r="A805" t="str">
        <f t="shared" si="12"/>
        <v/>
      </c>
      <c r="D805" t="s">
        <v>83</v>
      </c>
      <c r="H805" s="4" t="str">
        <f>IF(C805="","",SUMIF(#REF!,'Verzonden Facturen'!C805,#REF!))</f>
        <v/>
      </c>
    </row>
    <row r="806" spans="1:8">
      <c r="A806" t="str">
        <f t="shared" si="12"/>
        <v/>
      </c>
      <c r="D806" t="s">
        <v>83</v>
      </c>
      <c r="H806" s="4" t="str">
        <f>IF(C806="","",SUMIF(#REF!,'Verzonden Facturen'!C806,#REF!))</f>
        <v/>
      </c>
    </row>
    <row r="807" spans="1:8">
      <c r="A807" t="str">
        <f t="shared" si="12"/>
        <v/>
      </c>
      <c r="D807" t="s">
        <v>83</v>
      </c>
      <c r="H807" s="4" t="str">
        <f>IF(C807="","",SUMIF(#REF!,'Verzonden Facturen'!C807,#REF!))</f>
        <v/>
      </c>
    </row>
    <row r="808" spans="1:8">
      <c r="A808" t="str">
        <f t="shared" si="12"/>
        <v/>
      </c>
      <c r="D808" t="s">
        <v>83</v>
      </c>
      <c r="H808" s="4" t="str">
        <f>IF(C808="","",SUMIF(#REF!,'Verzonden Facturen'!C808,#REF!))</f>
        <v/>
      </c>
    </row>
    <row r="809" spans="1:8">
      <c r="A809" t="str">
        <f t="shared" si="12"/>
        <v/>
      </c>
      <c r="D809" t="s">
        <v>83</v>
      </c>
      <c r="H809" s="4" t="str">
        <f>IF(C809="","",SUMIF(#REF!,'Verzonden Facturen'!C809,#REF!))</f>
        <v/>
      </c>
    </row>
    <row r="810" spans="1:8">
      <c r="A810" t="str">
        <f t="shared" si="12"/>
        <v/>
      </c>
      <c r="D810" t="s">
        <v>83</v>
      </c>
      <c r="H810" s="4" t="str">
        <f>IF(C810="","",SUMIF(#REF!,'Verzonden Facturen'!C810,#REF!))</f>
        <v/>
      </c>
    </row>
    <row r="811" spans="1:8">
      <c r="A811" t="str">
        <f t="shared" si="12"/>
        <v/>
      </c>
      <c r="D811" t="s">
        <v>83</v>
      </c>
      <c r="H811" s="4" t="str">
        <f>IF(C811="","",SUMIF(#REF!,'Verzonden Facturen'!C811,#REF!))</f>
        <v/>
      </c>
    </row>
    <row r="812" spans="1:8">
      <c r="A812" t="str">
        <f t="shared" si="12"/>
        <v/>
      </c>
      <c r="D812" t="s">
        <v>83</v>
      </c>
      <c r="H812" s="4" t="str">
        <f>IF(C812="","",SUMIF(#REF!,'Verzonden Facturen'!C812,#REF!))</f>
        <v/>
      </c>
    </row>
    <row r="813" spans="1:8">
      <c r="A813" t="str">
        <f t="shared" si="12"/>
        <v/>
      </c>
      <c r="D813" t="s">
        <v>83</v>
      </c>
      <c r="H813" s="4" t="str">
        <f>IF(C813="","",SUMIF(#REF!,'Verzonden Facturen'!C813,#REF!))</f>
        <v/>
      </c>
    </row>
    <row r="814" spans="1:8">
      <c r="A814" t="str">
        <f t="shared" si="12"/>
        <v/>
      </c>
      <c r="D814" t="s">
        <v>83</v>
      </c>
      <c r="H814" s="4" t="str">
        <f>IF(C814="","",SUMIF(#REF!,'Verzonden Facturen'!C814,#REF!))</f>
        <v/>
      </c>
    </row>
    <row r="815" spans="1:8">
      <c r="A815" t="str">
        <f t="shared" si="12"/>
        <v/>
      </c>
      <c r="D815" t="s">
        <v>83</v>
      </c>
      <c r="H815" s="4" t="str">
        <f>IF(C815="","",SUMIF(#REF!,'Verzonden Facturen'!C815,#REF!))</f>
        <v/>
      </c>
    </row>
    <row r="816" spans="1:8">
      <c r="A816" t="str">
        <f t="shared" si="12"/>
        <v/>
      </c>
      <c r="D816" t="s">
        <v>83</v>
      </c>
      <c r="H816" s="4" t="str">
        <f>IF(C816="","",SUMIF(#REF!,'Verzonden Facturen'!C816,#REF!))</f>
        <v/>
      </c>
    </row>
    <row r="817" spans="1:8">
      <c r="A817" t="str">
        <f t="shared" si="12"/>
        <v/>
      </c>
      <c r="D817" t="s">
        <v>83</v>
      </c>
      <c r="H817" s="4" t="str">
        <f>IF(C817="","",SUMIF(#REF!,'Verzonden Facturen'!C817,#REF!))</f>
        <v/>
      </c>
    </row>
    <row r="818" spans="1:8">
      <c r="A818" t="str">
        <f t="shared" si="12"/>
        <v/>
      </c>
      <c r="D818" t="s">
        <v>83</v>
      </c>
      <c r="H818" s="4" t="str">
        <f>IF(C818="","",SUMIF(#REF!,'Verzonden Facturen'!C818,#REF!))</f>
        <v/>
      </c>
    </row>
    <row r="819" spans="1:8">
      <c r="A819" t="str">
        <f t="shared" si="12"/>
        <v/>
      </c>
      <c r="D819" t="s">
        <v>83</v>
      </c>
      <c r="H819" s="4" t="str">
        <f>IF(C819="","",SUMIF(#REF!,'Verzonden Facturen'!C819,#REF!))</f>
        <v/>
      </c>
    </row>
    <row r="820" spans="1:8">
      <c r="A820" t="str">
        <f t="shared" si="12"/>
        <v/>
      </c>
      <c r="D820" t="s">
        <v>83</v>
      </c>
      <c r="H820" s="4" t="str">
        <f>IF(C820="","",SUMIF(#REF!,'Verzonden Facturen'!C820,#REF!))</f>
        <v/>
      </c>
    </row>
    <row r="821" spans="1:8">
      <c r="A821" t="str">
        <f t="shared" si="12"/>
        <v/>
      </c>
      <c r="D821" t="s">
        <v>83</v>
      </c>
      <c r="H821" s="4" t="str">
        <f>IF(C821="","",SUMIF(#REF!,'Verzonden Facturen'!C821,#REF!))</f>
        <v/>
      </c>
    </row>
    <row r="822" spans="1:8">
      <c r="A822" t="str">
        <f t="shared" si="12"/>
        <v/>
      </c>
      <c r="D822" t="s">
        <v>83</v>
      </c>
      <c r="H822" s="4" t="str">
        <f>IF(C822="","",SUMIF(#REF!,'Verzonden Facturen'!C822,#REF!))</f>
        <v/>
      </c>
    </row>
    <row r="823" spans="1:8">
      <c r="A823" t="str">
        <f t="shared" si="12"/>
        <v/>
      </c>
      <c r="D823" t="s">
        <v>83</v>
      </c>
      <c r="H823" s="4" t="str">
        <f>IF(C823="","",SUMIF(#REF!,'Verzonden Facturen'!C823,#REF!))</f>
        <v/>
      </c>
    </row>
    <row r="824" spans="1:8">
      <c r="A824" t="str">
        <f t="shared" si="12"/>
        <v/>
      </c>
      <c r="D824" t="s">
        <v>83</v>
      </c>
      <c r="H824" s="4" t="str">
        <f>IF(C824="","",SUMIF(#REF!,'Verzonden Facturen'!C824,#REF!))</f>
        <v/>
      </c>
    </row>
    <row r="825" spans="1:8">
      <c r="A825" t="str">
        <f t="shared" si="12"/>
        <v/>
      </c>
      <c r="D825" t="s">
        <v>83</v>
      </c>
      <c r="H825" s="4" t="str">
        <f>IF(C825="","",SUMIF(#REF!,'Verzonden Facturen'!C825,#REF!))</f>
        <v/>
      </c>
    </row>
    <row r="826" spans="1:8">
      <c r="A826" t="str">
        <f t="shared" si="12"/>
        <v/>
      </c>
      <c r="D826" t="s">
        <v>83</v>
      </c>
      <c r="H826" s="4" t="str">
        <f>IF(C826="","",SUMIF(#REF!,'Verzonden Facturen'!C826,#REF!))</f>
        <v/>
      </c>
    </row>
    <row r="827" spans="1:8">
      <c r="A827" t="str">
        <f t="shared" si="12"/>
        <v/>
      </c>
      <c r="D827" t="s">
        <v>83</v>
      </c>
      <c r="H827" s="4" t="str">
        <f>IF(C827="","",SUMIF(#REF!,'Verzonden Facturen'!C827,#REF!))</f>
        <v/>
      </c>
    </row>
    <row r="828" spans="1:8">
      <c r="A828" t="str">
        <f t="shared" si="12"/>
        <v/>
      </c>
      <c r="D828" t="s">
        <v>83</v>
      </c>
      <c r="H828" s="4" t="str">
        <f>IF(C828="","",SUMIF(#REF!,'Verzonden Facturen'!C828,#REF!))</f>
        <v/>
      </c>
    </row>
    <row r="829" spans="1:8">
      <c r="A829" t="str">
        <f t="shared" si="12"/>
        <v/>
      </c>
      <c r="D829" t="s">
        <v>83</v>
      </c>
      <c r="H829" s="4" t="str">
        <f>IF(C829="","",SUMIF(#REF!,'Verzonden Facturen'!C829,#REF!))</f>
        <v/>
      </c>
    </row>
    <row r="830" spans="1:8">
      <c r="A830" t="str">
        <f t="shared" si="12"/>
        <v/>
      </c>
      <c r="D830" t="s">
        <v>83</v>
      </c>
      <c r="H830" s="4" t="str">
        <f>IF(C830="","",SUMIF(#REF!,'Verzonden Facturen'!C830,#REF!))</f>
        <v/>
      </c>
    </row>
    <row r="831" spans="1:8">
      <c r="A831" t="str">
        <f t="shared" si="12"/>
        <v/>
      </c>
      <c r="D831" t="s">
        <v>83</v>
      </c>
      <c r="H831" s="4" t="str">
        <f>IF(C831="","",SUMIF(#REF!,'Verzonden Facturen'!C831,#REF!))</f>
        <v/>
      </c>
    </row>
    <row r="832" spans="1:8">
      <c r="A832" t="str">
        <f t="shared" si="12"/>
        <v/>
      </c>
      <c r="D832" t="s">
        <v>83</v>
      </c>
      <c r="H832" s="4" t="str">
        <f>IF(C832="","",SUMIF(#REF!,'Verzonden Facturen'!C832,#REF!))</f>
        <v/>
      </c>
    </row>
    <row r="833" spans="1:8">
      <c r="A833" t="str">
        <f t="shared" si="12"/>
        <v/>
      </c>
      <c r="D833" t="s">
        <v>83</v>
      </c>
      <c r="H833" s="4" t="str">
        <f>IF(C833="","",SUMIF(#REF!,'Verzonden Facturen'!C833,#REF!))</f>
        <v/>
      </c>
    </row>
    <row r="834" spans="1:8">
      <c r="A834" t="str">
        <f t="shared" si="12"/>
        <v/>
      </c>
      <c r="D834" t="s">
        <v>83</v>
      </c>
      <c r="H834" s="4" t="str">
        <f>IF(C834="","",SUMIF(#REF!,'Verzonden Facturen'!C834,#REF!))</f>
        <v/>
      </c>
    </row>
    <row r="835" spans="1:8">
      <c r="A835" t="str">
        <f t="shared" si="12"/>
        <v/>
      </c>
      <c r="D835" t="s">
        <v>83</v>
      </c>
      <c r="H835" s="4" t="str">
        <f>IF(C835="","",SUMIF(#REF!,'Verzonden Facturen'!C835,#REF!))</f>
        <v/>
      </c>
    </row>
    <row r="836" spans="1:8">
      <c r="A836" t="str">
        <f t="shared" si="12"/>
        <v/>
      </c>
      <c r="D836" t="s">
        <v>83</v>
      </c>
      <c r="H836" s="4" t="str">
        <f>IF(C836="","",SUMIF(#REF!,'Verzonden Facturen'!C836,#REF!))</f>
        <v/>
      </c>
    </row>
    <row r="837" spans="1:8">
      <c r="A837" t="str">
        <f t="shared" si="12"/>
        <v/>
      </c>
      <c r="D837" t="s">
        <v>83</v>
      </c>
      <c r="H837" s="4" t="str">
        <f>IF(C837="","",SUMIF(#REF!,'Verzonden Facturen'!C837,#REF!))</f>
        <v/>
      </c>
    </row>
    <row r="838" spans="1:8">
      <c r="A838" t="str">
        <f t="shared" ref="A838:A901" si="13">IF(B838="","",IF(A837="Nr",1,A837+1))</f>
        <v/>
      </c>
      <c r="D838" t="s">
        <v>83</v>
      </c>
      <c r="H838" s="4" t="str">
        <f>IF(C838="","",SUMIF(#REF!,'Verzonden Facturen'!C838,#REF!))</f>
        <v/>
      </c>
    </row>
    <row r="839" spans="1:8">
      <c r="A839" t="str">
        <f t="shared" si="13"/>
        <v/>
      </c>
      <c r="D839" t="s">
        <v>83</v>
      </c>
      <c r="H839" s="4" t="str">
        <f>IF(C839="","",SUMIF(#REF!,'Verzonden Facturen'!C839,#REF!))</f>
        <v/>
      </c>
    </row>
    <row r="840" spans="1:8">
      <c r="A840" t="str">
        <f t="shared" si="13"/>
        <v/>
      </c>
      <c r="D840" t="s">
        <v>83</v>
      </c>
      <c r="H840" s="4" t="str">
        <f>IF(C840="","",SUMIF(#REF!,'Verzonden Facturen'!C840,#REF!))</f>
        <v/>
      </c>
    </row>
    <row r="841" spans="1:8">
      <c r="A841" t="str">
        <f t="shared" si="13"/>
        <v/>
      </c>
      <c r="D841" t="s">
        <v>83</v>
      </c>
      <c r="H841" s="4" t="str">
        <f>IF(C841="","",SUMIF(#REF!,'Verzonden Facturen'!C841,#REF!))</f>
        <v/>
      </c>
    </row>
    <row r="842" spans="1:8">
      <c r="A842" t="str">
        <f t="shared" si="13"/>
        <v/>
      </c>
      <c r="D842" t="s">
        <v>83</v>
      </c>
      <c r="H842" s="4" t="str">
        <f>IF(C842="","",SUMIF(#REF!,'Verzonden Facturen'!C842,#REF!))</f>
        <v/>
      </c>
    </row>
    <row r="843" spans="1:8">
      <c r="A843" t="str">
        <f t="shared" si="13"/>
        <v/>
      </c>
      <c r="D843" t="s">
        <v>83</v>
      </c>
      <c r="H843" s="4" t="str">
        <f>IF(C843="","",SUMIF(#REF!,'Verzonden Facturen'!C843,#REF!))</f>
        <v/>
      </c>
    </row>
    <row r="844" spans="1:8">
      <c r="A844" t="str">
        <f t="shared" si="13"/>
        <v/>
      </c>
      <c r="D844" t="s">
        <v>83</v>
      </c>
      <c r="H844" s="4" t="str">
        <f>IF(C844="","",SUMIF(#REF!,'Verzonden Facturen'!C844,#REF!))</f>
        <v/>
      </c>
    </row>
    <row r="845" spans="1:8">
      <c r="A845" t="str">
        <f t="shared" si="13"/>
        <v/>
      </c>
      <c r="D845" t="s">
        <v>83</v>
      </c>
      <c r="H845" s="4" t="str">
        <f>IF(C845="","",SUMIF(#REF!,'Verzonden Facturen'!C845,#REF!))</f>
        <v/>
      </c>
    </row>
    <row r="846" spans="1:8">
      <c r="A846" t="str">
        <f t="shared" si="13"/>
        <v/>
      </c>
      <c r="D846" t="s">
        <v>83</v>
      </c>
      <c r="H846" s="4" t="str">
        <f>IF(C846="","",SUMIF(#REF!,'Verzonden Facturen'!C846,#REF!))</f>
        <v/>
      </c>
    </row>
    <row r="847" spans="1:8">
      <c r="A847" t="str">
        <f t="shared" si="13"/>
        <v/>
      </c>
      <c r="D847" t="s">
        <v>83</v>
      </c>
      <c r="H847" s="4" t="str">
        <f>IF(C847="","",SUMIF(#REF!,'Verzonden Facturen'!C847,#REF!))</f>
        <v/>
      </c>
    </row>
    <row r="848" spans="1:8">
      <c r="A848" t="str">
        <f t="shared" si="13"/>
        <v/>
      </c>
      <c r="D848" t="s">
        <v>83</v>
      </c>
      <c r="H848" s="4" t="str">
        <f>IF(C848="","",SUMIF(#REF!,'Verzonden Facturen'!C848,#REF!))</f>
        <v/>
      </c>
    </row>
    <row r="849" spans="1:8">
      <c r="A849" t="str">
        <f t="shared" si="13"/>
        <v/>
      </c>
      <c r="D849" t="s">
        <v>83</v>
      </c>
      <c r="H849" s="4" t="str">
        <f>IF(C849="","",SUMIF(#REF!,'Verzonden Facturen'!C849,#REF!))</f>
        <v/>
      </c>
    </row>
    <row r="850" spans="1:8">
      <c r="A850" t="str">
        <f t="shared" si="13"/>
        <v/>
      </c>
      <c r="D850" t="s">
        <v>83</v>
      </c>
      <c r="H850" s="4" t="str">
        <f>IF(C850="","",SUMIF(#REF!,'Verzonden Facturen'!C850,#REF!))</f>
        <v/>
      </c>
    </row>
    <row r="851" spans="1:8">
      <c r="A851" t="str">
        <f t="shared" si="13"/>
        <v/>
      </c>
      <c r="D851" t="s">
        <v>83</v>
      </c>
      <c r="H851" s="4" t="str">
        <f>IF(C851="","",SUMIF(#REF!,'Verzonden Facturen'!C851,#REF!))</f>
        <v/>
      </c>
    </row>
    <row r="852" spans="1:8">
      <c r="A852" t="str">
        <f t="shared" si="13"/>
        <v/>
      </c>
      <c r="D852" t="s">
        <v>83</v>
      </c>
      <c r="H852" s="4" t="str">
        <f>IF(C852="","",SUMIF(#REF!,'Verzonden Facturen'!C852,#REF!))</f>
        <v/>
      </c>
    </row>
    <row r="853" spans="1:8">
      <c r="A853" t="str">
        <f t="shared" si="13"/>
        <v/>
      </c>
      <c r="D853" t="s">
        <v>83</v>
      </c>
      <c r="H853" s="4" t="str">
        <f>IF(C853="","",SUMIF(#REF!,'Verzonden Facturen'!C853,#REF!))</f>
        <v/>
      </c>
    </row>
    <row r="854" spans="1:8">
      <c r="A854" t="str">
        <f t="shared" si="13"/>
        <v/>
      </c>
      <c r="D854" t="s">
        <v>83</v>
      </c>
      <c r="H854" s="4" t="str">
        <f>IF(C854="","",SUMIF(#REF!,'Verzonden Facturen'!C854,#REF!))</f>
        <v/>
      </c>
    </row>
    <row r="855" spans="1:8">
      <c r="A855" t="str">
        <f t="shared" si="13"/>
        <v/>
      </c>
      <c r="D855" t="s">
        <v>83</v>
      </c>
      <c r="H855" s="4" t="str">
        <f>IF(C855="","",SUMIF(#REF!,'Verzonden Facturen'!C855,#REF!))</f>
        <v/>
      </c>
    </row>
    <row r="856" spans="1:8">
      <c r="A856" t="str">
        <f t="shared" si="13"/>
        <v/>
      </c>
      <c r="D856" t="s">
        <v>83</v>
      </c>
      <c r="H856" s="4" t="str">
        <f>IF(C856="","",SUMIF(#REF!,'Verzonden Facturen'!C856,#REF!))</f>
        <v/>
      </c>
    </row>
    <row r="857" spans="1:8">
      <c r="A857" t="str">
        <f t="shared" si="13"/>
        <v/>
      </c>
      <c r="D857" t="s">
        <v>83</v>
      </c>
      <c r="H857" s="4" t="str">
        <f>IF(C857="","",SUMIF(#REF!,'Verzonden Facturen'!C857,#REF!))</f>
        <v/>
      </c>
    </row>
    <row r="858" spans="1:8">
      <c r="A858" t="str">
        <f t="shared" si="13"/>
        <v/>
      </c>
      <c r="D858" t="s">
        <v>83</v>
      </c>
      <c r="H858" s="4" t="str">
        <f>IF(C858="","",SUMIF(#REF!,'Verzonden Facturen'!C858,#REF!))</f>
        <v/>
      </c>
    </row>
    <row r="859" spans="1:8">
      <c r="A859" t="str">
        <f t="shared" si="13"/>
        <v/>
      </c>
      <c r="D859" t="s">
        <v>83</v>
      </c>
      <c r="H859" s="4" t="str">
        <f>IF(C859="","",SUMIF(#REF!,'Verzonden Facturen'!C859,#REF!))</f>
        <v/>
      </c>
    </row>
    <row r="860" spans="1:8">
      <c r="A860" t="str">
        <f t="shared" si="13"/>
        <v/>
      </c>
      <c r="D860" t="s">
        <v>83</v>
      </c>
      <c r="H860" s="4" t="str">
        <f>IF(C860="","",SUMIF(#REF!,'Verzonden Facturen'!C860,#REF!))</f>
        <v/>
      </c>
    </row>
    <row r="861" spans="1:8">
      <c r="A861" t="str">
        <f t="shared" si="13"/>
        <v/>
      </c>
      <c r="D861" t="s">
        <v>83</v>
      </c>
      <c r="H861" s="4" t="str">
        <f>IF(C861="","",SUMIF(#REF!,'Verzonden Facturen'!C861,#REF!))</f>
        <v/>
      </c>
    </row>
    <row r="862" spans="1:8">
      <c r="A862" t="str">
        <f t="shared" si="13"/>
        <v/>
      </c>
      <c r="D862" t="s">
        <v>83</v>
      </c>
      <c r="H862" s="4" t="str">
        <f>IF(C862="","",SUMIF(#REF!,'Verzonden Facturen'!C862,#REF!))</f>
        <v/>
      </c>
    </row>
    <row r="863" spans="1:8">
      <c r="A863" t="str">
        <f t="shared" si="13"/>
        <v/>
      </c>
      <c r="D863" t="s">
        <v>83</v>
      </c>
      <c r="H863" s="4" t="str">
        <f>IF(C863="","",SUMIF(#REF!,'Verzonden Facturen'!C863,#REF!))</f>
        <v/>
      </c>
    </row>
    <row r="864" spans="1:8">
      <c r="A864" t="str">
        <f t="shared" si="13"/>
        <v/>
      </c>
      <c r="D864" t="s">
        <v>83</v>
      </c>
      <c r="H864" s="4" t="str">
        <f>IF(C864="","",SUMIF(#REF!,'Verzonden Facturen'!C864,#REF!))</f>
        <v/>
      </c>
    </row>
    <row r="865" spans="1:8">
      <c r="A865" t="str">
        <f t="shared" si="13"/>
        <v/>
      </c>
      <c r="D865" t="s">
        <v>83</v>
      </c>
      <c r="H865" s="4" t="str">
        <f>IF(C865="","",SUMIF(#REF!,'Verzonden Facturen'!C865,#REF!))</f>
        <v/>
      </c>
    </row>
    <row r="866" spans="1:8">
      <c r="A866" t="str">
        <f t="shared" si="13"/>
        <v/>
      </c>
      <c r="D866" t="s">
        <v>83</v>
      </c>
      <c r="H866" s="4" t="str">
        <f>IF(C866="","",SUMIF(#REF!,'Verzonden Facturen'!C866,#REF!))</f>
        <v/>
      </c>
    </row>
    <row r="867" spans="1:8">
      <c r="A867" t="str">
        <f t="shared" si="13"/>
        <v/>
      </c>
      <c r="D867" t="s">
        <v>83</v>
      </c>
      <c r="H867" s="4" t="str">
        <f>IF(C867="","",SUMIF(#REF!,'Verzonden Facturen'!C867,#REF!))</f>
        <v/>
      </c>
    </row>
    <row r="868" spans="1:8">
      <c r="A868" t="str">
        <f t="shared" si="13"/>
        <v/>
      </c>
      <c r="D868" t="s">
        <v>83</v>
      </c>
      <c r="H868" s="4" t="str">
        <f>IF(C868="","",SUMIF(#REF!,'Verzonden Facturen'!C868,#REF!))</f>
        <v/>
      </c>
    </row>
    <row r="869" spans="1:8">
      <c r="A869" t="str">
        <f t="shared" si="13"/>
        <v/>
      </c>
      <c r="D869" t="s">
        <v>83</v>
      </c>
      <c r="H869" s="4" t="str">
        <f>IF(C869="","",SUMIF(#REF!,'Verzonden Facturen'!C869,#REF!))</f>
        <v/>
      </c>
    </row>
    <row r="870" spans="1:8">
      <c r="A870" t="str">
        <f t="shared" si="13"/>
        <v/>
      </c>
      <c r="D870" t="s">
        <v>83</v>
      </c>
      <c r="H870" s="4" t="str">
        <f>IF(C870="","",SUMIF(#REF!,'Verzonden Facturen'!C870,#REF!))</f>
        <v/>
      </c>
    </row>
    <row r="871" spans="1:8">
      <c r="A871" t="str">
        <f t="shared" si="13"/>
        <v/>
      </c>
      <c r="D871" t="s">
        <v>83</v>
      </c>
      <c r="H871" s="4" t="str">
        <f>IF(C871="","",SUMIF(#REF!,'Verzonden Facturen'!C871,#REF!))</f>
        <v/>
      </c>
    </row>
    <row r="872" spans="1:8">
      <c r="A872" t="str">
        <f t="shared" si="13"/>
        <v/>
      </c>
      <c r="D872" t="s">
        <v>83</v>
      </c>
      <c r="H872" s="4" t="str">
        <f>IF(C872="","",SUMIF(#REF!,'Verzonden Facturen'!C872,#REF!))</f>
        <v/>
      </c>
    </row>
    <row r="873" spans="1:8">
      <c r="A873" t="str">
        <f t="shared" si="13"/>
        <v/>
      </c>
      <c r="D873" t="s">
        <v>83</v>
      </c>
      <c r="H873" s="4" t="str">
        <f>IF(C873="","",SUMIF(#REF!,'Verzonden Facturen'!C873,#REF!))</f>
        <v/>
      </c>
    </row>
    <row r="874" spans="1:8">
      <c r="A874" t="str">
        <f t="shared" si="13"/>
        <v/>
      </c>
      <c r="D874" t="s">
        <v>83</v>
      </c>
      <c r="H874" s="4" t="str">
        <f>IF(C874="","",SUMIF(#REF!,'Verzonden Facturen'!C874,#REF!))</f>
        <v/>
      </c>
    </row>
    <row r="875" spans="1:8">
      <c r="A875" t="str">
        <f t="shared" si="13"/>
        <v/>
      </c>
      <c r="D875" t="s">
        <v>83</v>
      </c>
      <c r="H875" s="4" t="str">
        <f>IF(C875="","",SUMIF(#REF!,'Verzonden Facturen'!C875,#REF!))</f>
        <v/>
      </c>
    </row>
    <row r="876" spans="1:8">
      <c r="A876" t="str">
        <f t="shared" si="13"/>
        <v/>
      </c>
      <c r="D876" t="s">
        <v>83</v>
      </c>
      <c r="H876" s="4" t="str">
        <f>IF(C876="","",SUMIF(#REF!,'Verzonden Facturen'!C876,#REF!))</f>
        <v/>
      </c>
    </row>
    <row r="877" spans="1:8">
      <c r="A877" t="str">
        <f t="shared" si="13"/>
        <v/>
      </c>
      <c r="D877" t="s">
        <v>83</v>
      </c>
      <c r="H877" s="4" t="str">
        <f>IF(C877="","",SUMIF(#REF!,'Verzonden Facturen'!C877,#REF!))</f>
        <v/>
      </c>
    </row>
    <row r="878" spans="1:8">
      <c r="A878" t="str">
        <f t="shared" si="13"/>
        <v/>
      </c>
      <c r="D878" t="s">
        <v>83</v>
      </c>
      <c r="H878" s="4" t="str">
        <f>IF(C878="","",SUMIF(#REF!,'Verzonden Facturen'!C878,#REF!))</f>
        <v/>
      </c>
    </row>
    <row r="879" spans="1:8">
      <c r="A879" t="str">
        <f t="shared" si="13"/>
        <v/>
      </c>
      <c r="D879" t="s">
        <v>83</v>
      </c>
      <c r="H879" s="4" t="str">
        <f>IF(C879="","",SUMIF(#REF!,'Verzonden Facturen'!C879,#REF!))</f>
        <v/>
      </c>
    </row>
    <row r="880" spans="1:8">
      <c r="A880" t="str">
        <f t="shared" si="13"/>
        <v/>
      </c>
      <c r="D880" t="s">
        <v>83</v>
      </c>
      <c r="H880" s="4" t="str">
        <f>IF(C880="","",SUMIF(#REF!,'Verzonden Facturen'!C880,#REF!))</f>
        <v/>
      </c>
    </row>
    <row r="881" spans="1:8">
      <c r="A881" t="str">
        <f t="shared" si="13"/>
        <v/>
      </c>
      <c r="D881" t="s">
        <v>83</v>
      </c>
      <c r="H881" s="4" t="str">
        <f>IF(C881="","",SUMIF(#REF!,'Verzonden Facturen'!C881,#REF!))</f>
        <v/>
      </c>
    </row>
    <row r="882" spans="1:8">
      <c r="A882" t="str">
        <f t="shared" si="13"/>
        <v/>
      </c>
      <c r="D882" t="s">
        <v>83</v>
      </c>
      <c r="H882" s="4" t="str">
        <f>IF(C882="","",SUMIF(#REF!,'Verzonden Facturen'!C882,#REF!))</f>
        <v/>
      </c>
    </row>
    <row r="883" spans="1:8">
      <c r="A883" t="str">
        <f t="shared" si="13"/>
        <v/>
      </c>
      <c r="D883" t="s">
        <v>83</v>
      </c>
      <c r="H883" s="4" t="str">
        <f>IF(C883="","",SUMIF(#REF!,'Verzonden Facturen'!C883,#REF!))</f>
        <v/>
      </c>
    </row>
    <row r="884" spans="1:8">
      <c r="A884" t="str">
        <f t="shared" si="13"/>
        <v/>
      </c>
      <c r="D884" t="s">
        <v>83</v>
      </c>
      <c r="H884" s="4" t="str">
        <f>IF(C884="","",SUMIF(#REF!,'Verzonden Facturen'!C884,#REF!))</f>
        <v/>
      </c>
    </row>
    <row r="885" spans="1:8">
      <c r="A885" t="str">
        <f t="shared" si="13"/>
        <v/>
      </c>
      <c r="D885" t="s">
        <v>83</v>
      </c>
      <c r="H885" s="4" t="str">
        <f>IF(C885="","",SUMIF(#REF!,'Verzonden Facturen'!C885,#REF!))</f>
        <v/>
      </c>
    </row>
    <row r="886" spans="1:8">
      <c r="A886" t="str">
        <f t="shared" si="13"/>
        <v/>
      </c>
      <c r="D886" t="s">
        <v>83</v>
      </c>
      <c r="H886" s="4" t="str">
        <f>IF(C886="","",SUMIF(#REF!,'Verzonden Facturen'!C886,#REF!))</f>
        <v/>
      </c>
    </row>
    <row r="887" spans="1:8">
      <c r="A887" t="str">
        <f t="shared" si="13"/>
        <v/>
      </c>
      <c r="D887" t="s">
        <v>83</v>
      </c>
      <c r="H887" s="4" t="str">
        <f>IF(C887="","",SUMIF(#REF!,'Verzonden Facturen'!C887,#REF!))</f>
        <v/>
      </c>
    </row>
    <row r="888" spans="1:8">
      <c r="A888" t="str">
        <f t="shared" si="13"/>
        <v/>
      </c>
      <c r="D888" t="s">
        <v>83</v>
      </c>
      <c r="H888" s="4" t="str">
        <f>IF(C888="","",SUMIF(#REF!,'Verzonden Facturen'!C888,#REF!))</f>
        <v/>
      </c>
    </row>
    <row r="889" spans="1:8">
      <c r="A889" t="str">
        <f t="shared" si="13"/>
        <v/>
      </c>
      <c r="D889" t="s">
        <v>83</v>
      </c>
      <c r="H889" s="4" t="str">
        <f>IF(C889="","",SUMIF(#REF!,'Verzonden Facturen'!C889,#REF!))</f>
        <v/>
      </c>
    </row>
    <row r="890" spans="1:8">
      <c r="A890" t="str">
        <f t="shared" si="13"/>
        <v/>
      </c>
      <c r="D890" t="s">
        <v>83</v>
      </c>
      <c r="H890" s="4" t="str">
        <f>IF(C890="","",SUMIF(#REF!,'Verzonden Facturen'!C890,#REF!))</f>
        <v/>
      </c>
    </row>
    <row r="891" spans="1:8">
      <c r="A891" t="str">
        <f t="shared" si="13"/>
        <v/>
      </c>
      <c r="D891" t="s">
        <v>83</v>
      </c>
      <c r="H891" s="4" t="str">
        <f>IF(C891="","",SUMIF(#REF!,'Verzonden Facturen'!C891,#REF!))</f>
        <v/>
      </c>
    </row>
    <row r="892" spans="1:8">
      <c r="A892" t="str">
        <f t="shared" si="13"/>
        <v/>
      </c>
      <c r="D892" t="s">
        <v>83</v>
      </c>
      <c r="H892" s="4" t="str">
        <f>IF(C892="","",SUMIF(#REF!,'Verzonden Facturen'!C892,#REF!))</f>
        <v/>
      </c>
    </row>
    <row r="893" spans="1:8">
      <c r="A893" t="str">
        <f t="shared" si="13"/>
        <v/>
      </c>
      <c r="D893" t="s">
        <v>83</v>
      </c>
      <c r="H893" s="4" t="str">
        <f>IF(C893="","",SUMIF(#REF!,'Verzonden Facturen'!C893,#REF!))</f>
        <v/>
      </c>
    </row>
    <row r="894" spans="1:8">
      <c r="A894" t="str">
        <f t="shared" si="13"/>
        <v/>
      </c>
      <c r="D894" t="s">
        <v>83</v>
      </c>
      <c r="H894" s="4" t="str">
        <f>IF(C894="","",SUMIF(#REF!,'Verzonden Facturen'!C894,#REF!))</f>
        <v/>
      </c>
    </row>
    <row r="895" spans="1:8">
      <c r="A895" t="str">
        <f t="shared" si="13"/>
        <v/>
      </c>
      <c r="D895" t="s">
        <v>83</v>
      </c>
      <c r="H895" s="4" t="str">
        <f>IF(C895="","",SUMIF(#REF!,'Verzonden Facturen'!C895,#REF!))</f>
        <v/>
      </c>
    </row>
    <row r="896" spans="1:8">
      <c r="A896" t="str">
        <f t="shared" si="13"/>
        <v/>
      </c>
      <c r="D896" t="s">
        <v>83</v>
      </c>
      <c r="H896" s="4" t="str">
        <f>IF(C896="","",SUMIF(#REF!,'Verzonden Facturen'!C896,#REF!))</f>
        <v/>
      </c>
    </row>
    <row r="897" spans="1:8">
      <c r="A897" t="str">
        <f t="shared" si="13"/>
        <v/>
      </c>
      <c r="D897" t="s">
        <v>83</v>
      </c>
      <c r="H897" s="4" t="str">
        <f>IF(C897="","",SUMIF(#REF!,'Verzonden Facturen'!C897,#REF!))</f>
        <v/>
      </c>
    </row>
    <row r="898" spans="1:8">
      <c r="A898" t="str">
        <f t="shared" si="13"/>
        <v/>
      </c>
      <c r="D898" t="s">
        <v>83</v>
      </c>
      <c r="H898" s="4" t="str">
        <f>IF(C898="","",SUMIF(#REF!,'Verzonden Facturen'!C898,#REF!))</f>
        <v/>
      </c>
    </row>
    <row r="899" spans="1:8">
      <c r="A899" t="str">
        <f t="shared" si="13"/>
        <v/>
      </c>
      <c r="D899" t="s">
        <v>83</v>
      </c>
      <c r="H899" s="4" t="str">
        <f>IF(C899="","",SUMIF(#REF!,'Verzonden Facturen'!C899,#REF!))</f>
        <v/>
      </c>
    </row>
    <row r="900" spans="1:8">
      <c r="A900" t="str">
        <f t="shared" si="13"/>
        <v/>
      </c>
      <c r="D900" t="s">
        <v>83</v>
      </c>
      <c r="H900" s="4" t="str">
        <f>IF(C900="","",SUMIF(#REF!,'Verzonden Facturen'!C900,#REF!))</f>
        <v/>
      </c>
    </row>
    <row r="901" spans="1:8">
      <c r="A901" t="str">
        <f t="shared" si="13"/>
        <v/>
      </c>
      <c r="D901" t="s">
        <v>83</v>
      </c>
      <c r="H901" s="4" t="str">
        <f>IF(C901="","",SUMIF(#REF!,'Verzonden Facturen'!C901,#REF!))</f>
        <v/>
      </c>
    </row>
    <row r="902" spans="1:8">
      <c r="A902" t="str">
        <f t="shared" ref="A902:A965" si="14">IF(B902="","",IF(A901="Nr",1,A901+1))</f>
        <v/>
      </c>
      <c r="D902" t="s">
        <v>83</v>
      </c>
      <c r="H902" s="4" t="str">
        <f>IF(C902="","",SUMIF(#REF!,'Verzonden Facturen'!C902,#REF!))</f>
        <v/>
      </c>
    </row>
    <row r="903" spans="1:8">
      <c r="A903" t="str">
        <f t="shared" si="14"/>
        <v/>
      </c>
      <c r="D903" t="s">
        <v>83</v>
      </c>
      <c r="H903" s="4" t="str">
        <f>IF(C903="","",SUMIF(#REF!,'Verzonden Facturen'!C903,#REF!))</f>
        <v/>
      </c>
    </row>
    <row r="904" spans="1:8">
      <c r="A904" t="str">
        <f t="shared" si="14"/>
        <v/>
      </c>
      <c r="D904" t="s">
        <v>83</v>
      </c>
      <c r="H904" s="4" t="str">
        <f>IF(C904="","",SUMIF(#REF!,'Verzonden Facturen'!C904,#REF!))</f>
        <v/>
      </c>
    </row>
    <row r="905" spans="1:8">
      <c r="A905" t="str">
        <f t="shared" si="14"/>
        <v/>
      </c>
      <c r="D905" t="s">
        <v>83</v>
      </c>
      <c r="H905" s="4" t="str">
        <f>IF(C905="","",SUMIF(#REF!,'Verzonden Facturen'!C905,#REF!))</f>
        <v/>
      </c>
    </row>
    <row r="906" spans="1:8">
      <c r="A906" t="str">
        <f t="shared" si="14"/>
        <v/>
      </c>
      <c r="D906" t="s">
        <v>83</v>
      </c>
      <c r="H906" s="4" t="str">
        <f>IF(C906="","",SUMIF(#REF!,'Verzonden Facturen'!C906,#REF!))</f>
        <v/>
      </c>
    </row>
    <row r="907" spans="1:8">
      <c r="A907" t="str">
        <f t="shared" si="14"/>
        <v/>
      </c>
      <c r="D907" t="s">
        <v>83</v>
      </c>
      <c r="H907" s="4" t="str">
        <f>IF(C907="","",SUMIF(#REF!,'Verzonden Facturen'!C907,#REF!))</f>
        <v/>
      </c>
    </row>
    <row r="908" spans="1:8">
      <c r="A908" t="str">
        <f t="shared" si="14"/>
        <v/>
      </c>
      <c r="D908" t="s">
        <v>83</v>
      </c>
      <c r="H908" s="4" t="str">
        <f>IF(C908="","",SUMIF(#REF!,'Verzonden Facturen'!C908,#REF!))</f>
        <v/>
      </c>
    </row>
    <row r="909" spans="1:8">
      <c r="A909" t="str">
        <f t="shared" si="14"/>
        <v/>
      </c>
      <c r="D909" t="s">
        <v>83</v>
      </c>
      <c r="H909" s="4" t="str">
        <f>IF(C909="","",SUMIF(#REF!,'Verzonden Facturen'!C909,#REF!))</f>
        <v/>
      </c>
    </row>
    <row r="910" spans="1:8">
      <c r="A910" t="str">
        <f t="shared" si="14"/>
        <v/>
      </c>
      <c r="D910" t="s">
        <v>83</v>
      </c>
      <c r="H910" s="4" t="str">
        <f>IF(C910="","",SUMIF(#REF!,'Verzonden Facturen'!C910,#REF!))</f>
        <v/>
      </c>
    </row>
    <row r="911" spans="1:8">
      <c r="A911" t="str">
        <f t="shared" si="14"/>
        <v/>
      </c>
      <c r="D911" t="s">
        <v>83</v>
      </c>
      <c r="H911" s="4" t="str">
        <f>IF(C911="","",SUMIF(#REF!,'Verzonden Facturen'!C911,#REF!))</f>
        <v/>
      </c>
    </row>
    <row r="912" spans="1:8">
      <c r="A912" t="str">
        <f t="shared" si="14"/>
        <v/>
      </c>
      <c r="D912" t="s">
        <v>83</v>
      </c>
      <c r="H912" s="4" t="str">
        <f>IF(C912="","",SUMIF(#REF!,'Verzonden Facturen'!C912,#REF!))</f>
        <v/>
      </c>
    </row>
    <row r="913" spans="1:8">
      <c r="A913" t="str">
        <f t="shared" si="14"/>
        <v/>
      </c>
      <c r="D913" t="s">
        <v>83</v>
      </c>
      <c r="H913" s="4" t="str">
        <f>IF(C913="","",SUMIF(#REF!,'Verzonden Facturen'!C913,#REF!))</f>
        <v/>
      </c>
    </row>
    <row r="914" spans="1:8">
      <c r="A914" t="str">
        <f t="shared" si="14"/>
        <v/>
      </c>
      <c r="D914" t="s">
        <v>83</v>
      </c>
      <c r="H914" s="4" t="str">
        <f>IF(C914="","",SUMIF(#REF!,'Verzonden Facturen'!C914,#REF!))</f>
        <v/>
      </c>
    </row>
    <row r="915" spans="1:8">
      <c r="A915" t="str">
        <f t="shared" si="14"/>
        <v/>
      </c>
      <c r="D915" t="s">
        <v>83</v>
      </c>
      <c r="H915" s="4" t="str">
        <f>IF(C915="","",SUMIF(#REF!,'Verzonden Facturen'!C915,#REF!))</f>
        <v/>
      </c>
    </row>
    <row r="916" spans="1:8">
      <c r="A916" t="str">
        <f t="shared" si="14"/>
        <v/>
      </c>
      <c r="D916" t="s">
        <v>83</v>
      </c>
      <c r="H916" s="4" t="str">
        <f>IF(C916="","",SUMIF(#REF!,'Verzonden Facturen'!C916,#REF!))</f>
        <v/>
      </c>
    </row>
    <row r="917" spans="1:8">
      <c r="A917" t="str">
        <f t="shared" si="14"/>
        <v/>
      </c>
      <c r="D917" t="s">
        <v>83</v>
      </c>
      <c r="H917" s="4" t="str">
        <f>IF(C917="","",SUMIF(#REF!,'Verzonden Facturen'!C917,#REF!))</f>
        <v/>
      </c>
    </row>
    <row r="918" spans="1:8">
      <c r="A918" t="str">
        <f t="shared" si="14"/>
        <v/>
      </c>
      <c r="D918" t="s">
        <v>83</v>
      </c>
      <c r="H918" s="4" t="str">
        <f>IF(C918="","",SUMIF(#REF!,'Verzonden Facturen'!C918,#REF!))</f>
        <v/>
      </c>
    </row>
    <row r="919" spans="1:8">
      <c r="A919" t="str">
        <f t="shared" si="14"/>
        <v/>
      </c>
      <c r="D919" t="s">
        <v>83</v>
      </c>
      <c r="H919" s="4" t="str">
        <f>IF(C919="","",SUMIF(#REF!,'Verzonden Facturen'!C919,#REF!))</f>
        <v/>
      </c>
    </row>
    <row r="920" spans="1:8">
      <c r="A920" t="str">
        <f t="shared" si="14"/>
        <v/>
      </c>
      <c r="D920" t="s">
        <v>83</v>
      </c>
      <c r="H920" s="4" t="str">
        <f>IF(C920="","",SUMIF(#REF!,'Verzonden Facturen'!C920,#REF!))</f>
        <v/>
      </c>
    </row>
    <row r="921" spans="1:8">
      <c r="A921" t="str">
        <f t="shared" si="14"/>
        <v/>
      </c>
      <c r="D921" t="s">
        <v>83</v>
      </c>
      <c r="H921" s="4" t="str">
        <f>IF(C921="","",SUMIF(#REF!,'Verzonden Facturen'!C921,#REF!))</f>
        <v/>
      </c>
    </row>
    <row r="922" spans="1:8">
      <c r="A922" t="str">
        <f t="shared" si="14"/>
        <v/>
      </c>
      <c r="D922" t="s">
        <v>83</v>
      </c>
      <c r="H922" s="4" t="str">
        <f>IF(C922="","",SUMIF(#REF!,'Verzonden Facturen'!C922,#REF!))</f>
        <v/>
      </c>
    </row>
    <row r="923" spans="1:8">
      <c r="A923" t="str">
        <f t="shared" si="14"/>
        <v/>
      </c>
      <c r="D923" t="s">
        <v>83</v>
      </c>
      <c r="H923" s="4" t="str">
        <f>IF(C923="","",SUMIF(#REF!,'Verzonden Facturen'!C923,#REF!))</f>
        <v/>
      </c>
    </row>
    <row r="924" spans="1:8">
      <c r="A924" t="str">
        <f t="shared" si="14"/>
        <v/>
      </c>
      <c r="D924" t="s">
        <v>83</v>
      </c>
      <c r="H924" s="4" t="str">
        <f>IF(C924="","",SUMIF(#REF!,'Verzonden Facturen'!C924,#REF!))</f>
        <v/>
      </c>
    </row>
    <row r="925" spans="1:8">
      <c r="A925" t="str">
        <f t="shared" si="14"/>
        <v/>
      </c>
      <c r="D925" t="s">
        <v>83</v>
      </c>
      <c r="H925" s="4" t="str">
        <f>IF(C925="","",SUMIF(#REF!,'Verzonden Facturen'!C925,#REF!))</f>
        <v/>
      </c>
    </row>
    <row r="926" spans="1:8">
      <c r="A926" t="str">
        <f t="shared" si="14"/>
        <v/>
      </c>
      <c r="D926" t="s">
        <v>83</v>
      </c>
      <c r="H926" s="4" t="str">
        <f>IF(C926="","",SUMIF(#REF!,'Verzonden Facturen'!C926,#REF!))</f>
        <v/>
      </c>
    </row>
    <row r="927" spans="1:8">
      <c r="A927" t="str">
        <f t="shared" si="14"/>
        <v/>
      </c>
      <c r="D927" t="s">
        <v>83</v>
      </c>
      <c r="H927" s="4" t="str">
        <f>IF(C927="","",SUMIF(#REF!,'Verzonden Facturen'!C927,#REF!))</f>
        <v/>
      </c>
    </row>
    <row r="928" spans="1:8">
      <c r="A928" t="str">
        <f t="shared" si="14"/>
        <v/>
      </c>
      <c r="D928" t="s">
        <v>83</v>
      </c>
      <c r="H928" s="4" t="str">
        <f>IF(C928="","",SUMIF(#REF!,'Verzonden Facturen'!C928,#REF!))</f>
        <v/>
      </c>
    </row>
    <row r="929" spans="1:8">
      <c r="A929" t="str">
        <f t="shared" si="14"/>
        <v/>
      </c>
      <c r="D929" t="s">
        <v>83</v>
      </c>
      <c r="H929" s="4" t="str">
        <f>IF(C929="","",SUMIF(#REF!,'Verzonden Facturen'!C929,#REF!))</f>
        <v/>
      </c>
    </row>
    <row r="930" spans="1:8">
      <c r="A930" t="str">
        <f t="shared" si="14"/>
        <v/>
      </c>
      <c r="D930" t="s">
        <v>83</v>
      </c>
      <c r="H930" s="4" t="str">
        <f>IF(C930="","",SUMIF(#REF!,'Verzonden Facturen'!C930,#REF!))</f>
        <v/>
      </c>
    </row>
    <row r="931" spans="1:8">
      <c r="A931" t="str">
        <f t="shared" si="14"/>
        <v/>
      </c>
      <c r="D931" t="s">
        <v>83</v>
      </c>
      <c r="H931" s="4" t="str">
        <f>IF(C931="","",SUMIF(#REF!,'Verzonden Facturen'!C931,#REF!))</f>
        <v/>
      </c>
    </row>
    <row r="932" spans="1:8">
      <c r="A932" t="str">
        <f t="shared" si="14"/>
        <v/>
      </c>
      <c r="D932" t="s">
        <v>83</v>
      </c>
      <c r="H932" s="4" t="str">
        <f>IF(C932="","",SUMIF(#REF!,'Verzonden Facturen'!C932,#REF!))</f>
        <v/>
      </c>
    </row>
    <row r="933" spans="1:8">
      <c r="A933" t="str">
        <f t="shared" si="14"/>
        <v/>
      </c>
      <c r="D933" t="s">
        <v>83</v>
      </c>
      <c r="H933" s="4" t="str">
        <f>IF(C933="","",SUMIF(#REF!,'Verzonden Facturen'!C933,#REF!))</f>
        <v/>
      </c>
    </row>
    <row r="934" spans="1:8">
      <c r="A934" t="str">
        <f t="shared" si="14"/>
        <v/>
      </c>
      <c r="D934" t="s">
        <v>83</v>
      </c>
      <c r="H934" s="4" t="str">
        <f>IF(C934="","",SUMIF(#REF!,'Verzonden Facturen'!C934,#REF!))</f>
        <v/>
      </c>
    </row>
    <row r="935" spans="1:8">
      <c r="A935" t="str">
        <f t="shared" si="14"/>
        <v/>
      </c>
      <c r="D935" t="s">
        <v>83</v>
      </c>
      <c r="H935" s="4" t="str">
        <f>IF(C935="","",SUMIF(#REF!,'Verzonden Facturen'!C935,#REF!))</f>
        <v/>
      </c>
    </row>
    <row r="936" spans="1:8">
      <c r="A936" t="str">
        <f t="shared" si="14"/>
        <v/>
      </c>
      <c r="D936" t="s">
        <v>83</v>
      </c>
      <c r="H936" s="4" t="str">
        <f>IF(C936="","",SUMIF(#REF!,'Verzonden Facturen'!C936,#REF!))</f>
        <v/>
      </c>
    </row>
    <row r="937" spans="1:8">
      <c r="A937" t="str">
        <f t="shared" si="14"/>
        <v/>
      </c>
      <c r="D937" t="s">
        <v>83</v>
      </c>
      <c r="H937" s="4" t="str">
        <f>IF(C937="","",SUMIF(#REF!,'Verzonden Facturen'!C937,#REF!))</f>
        <v/>
      </c>
    </row>
    <row r="938" spans="1:8">
      <c r="A938" t="str">
        <f t="shared" si="14"/>
        <v/>
      </c>
      <c r="D938" t="s">
        <v>83</v>
      </c>
      <c r="H938" s="4" t="str">
        <f>IF(C938="","",SUMIF(#REF!,'Verzonden Facturen'!C938,#REF!))</f>
        <v/>
      </c>
    </row>
    <row r="939" spans="1:8">
      <c r="A939" t="str">
        <f t="shared" si="14"/>
        <v/>
      </c>
      <c r="D939" t="s">
        <v>83</v>
      </c>
      <c r="H939" s="4" t="str">
        <f>IF(C939="","",SUMIF(#REF!,'Verzonden Facturen'!C939,#REF!))</f>
        <v/>
      </c>
    </row>
    <row r="940" spans="1:8">
      <c r="A940" t="str">
        <f t="shared" si="14"/>
        <v/>
      </c>
      <c r="D940" t="s">
        <v>83</v>
      </c>
      <c r="H940" s="4" t="str">
        <f>IF(C940="","",SUMIF(#REF!,'Verzonden Facturen'!C940,#REF!))</f>
        <v/>
      </c>
    </row>
    <row r="941" spans="1:8">
      <c r="A941" t="str">
        <f t="shared" si="14"/>
        <v/>
      </c>
      <c r="D941" t="s">
        <v>83</v>
      </c>
      <c r="H941" s="4" t="str">
        <f>IF(C941="","",SUMIF(#REF!,'Verzonden Facturen'!C941,#REF!))</f>
        <v/>
      </c>
    </row>
    <row r="942" spans="1:8">
      <c r="A942" t="str">
        <f t="shared" si="14"/>
        <v/>
      </c>
      <c r="D942" t="s">
        <v>83</v>
      </c>
      <c r="H942" s="4" t="str">
        <f>IF(C942="","",SUMIF(#REF!,'Verzonden Facturen'!C942,#REF!))</f>
        <v/>
      </c>
    </row>
    <row r="943" spans="1:8">
      <c r="A943" t="str">
        <f t="shared" si="14"/>
        <v/>
      </c>
      <c r="D943" t="s">
        <v>83</v>
      </c>
      <c r="H943" s="4" t="str">
        <f>IF(C943="","",SUMIF(#REF!,'Verzonden Facturen'!C943,#REF!))</f>
        <v/>
      </c>
    </row>
    <row r="944" spans="1:8">
      <c r="A944" t="str">
        <f t="shared" si="14"/>
        <v/>
      </c>
      <c r="D944" t="s">
        <v>83</v>
      </c>
      <c r="H944" s="4" t="str">
        <f>IF(C944="","",SUMIF(#REF!,'Verzonden Facturen'!C944,#REF!))</f>
        <v/>
      </c>
    </row>
    <row r="945" spans="1:8">
      <c r="A945" t="str">
        <f t="shared" si="14"/>
        <v/>
      </c>
      <c r="D945" t="s">
        <v>83</v>
      </c>
      <c r="H945" s="4" t="str">
        <f>IF(C945="","",SUMIF(#REF!,'Verzonden Facturen'!C945,#REF!))</f>
        <v/>
      </c>
    </row>
    <row r="946" spans="1:8">
      <c r="A946" t="str">
        <f t="shared" si="14"/>
        <v/>
      </c>
      <c r="D946" t="s">
        <v>83</v>
      </c>
      <c r="H946" s="4" t="str">
        <f>IF(C946="","",SUMIF(#REF!,'Verzonden Facturen'!C946,#REF!))</f>
        <v/>
      </c>
    </row>
    <row r="947" spans="1:8">
      <c r="A947" t="str">
        <f t="shared" si="14"/>
        <v/>
      </c>
      <c r="D947" t="s">
        <v>83</v>
      </c>
      <c r="H947" s="4" t="str">
        <f>IF(C947="","",SUMIF(#REF!,'Verzonden Facturen'!C947,#REF!))</f>
        <v/>
      </c>
    </row>
    <row r="948" spans="1:8">
      <c r="A948" t="str">
        <f t="shared" si="14"/>
        <v/>
      </c>
      <c r="D948" t="s">
        <v>83</v>
      </c>
      <c r="H948" s="4" t="str">
        <f>IF(C948="","",SUMIF(#REF!,'Verzonden Facturen'!C948,#REF!))</f>
        <v/>
      </c>
    </row>
    <row r="949" spans="1:8">
      <c r="A949" t="str">
        <f t="shared" si="14"/>
        <v/>
      </c>
      <c r="D949" t="s">
        <v>83</v>
      </c>
      <c r="H949" s="4" t="str">
        <f>IF(C949="","",SUMIF(#REF!,'Verzonden Facturen'!C949,#REF!))</f>
        <v/>
      </c>
    </row>
    <row r="950" spans="1:8">
      <c r="A950" t="str">
        <f t="shared" si="14"/>
        <v/>
      </c>
      <c r="D950" t="s">
        <v>83</v>
      </c>
      <c r="H950" s="4" t="str">
        <f>IF(C950="","",SUMIF(#REF!,'Verzonden Facturen'!C950,#REF!))</f>
        <v/>
      </c>
    </row>
    <row r="951" spans="1:8">
      <c r="A951" t="str">
        <f t="shared" si="14"/>
        <v/>
      </c>
      <c r="D951" t="s">
        <v>83</v>
      </c>
      <c r="H951" s="4" t="str">
        <f>IF(C951="","",SUMIF(#REF!,'Verzonden Facturen'!C951,#REF!))</f>
        <v/>
      </c>
    </row>
    <row r="952" spans="1:8">
      <c r="A952" t="str">
        <f t="shared" si="14"/>
        <v/>
      </c>
      <c r="D952" t="s">
        <v>83</v>
      </c>
      <c r="H952" s="4" t="str">
        <f>IF(C952="","",SUMIF(#REF!,'Verzonden Facturen'!C952,#REF!))</f>
        <v/>
      </c>
    </row>
    <row r="953" spans="1:8">
      <c r="A953" t="str">
        <f t="shared" si="14"/>
        <v/>
      </c>
      <c r="D953" t="s">
        <v>83</v>
      </c>
      <c r="H953" s="4" t="str">
        <f>IF(C953="","",SUMIF(#REF!,'Verzonden Facturen'!C953,#REF!))</f>
        <v/>
      </c>
    </row>
    <row r="954" spans="1:8">
      <c r="A954" t="str">
        <f t="shared" si="14"/>
        <v/>
      </c>
      <c r="D954" t="s">
        <v>83</v>
      </c>
      <c r="H954" s="4" t="str">
        <f>IF(C954="","",SUMIF(#REF!,'Verzonden Facturen'!C954,#REF!))</f>
        <v/>
      </c>
    </row>
    <row r="955" spans="1:8">
      <c r="A955" t="str">
        <f t="shared" si="14"/>
        <v/>
      </c>
      <c r="D955" t="s">
        <v>83</v>
      </c>
      <c r="H955" s="4" t="str">
        <f>IF(C955="","",SUMIF(#REF!,'Verzonden Facturen'!C955,#REF!))</f>
        <v/>
      </c>
    </row>
    <row r="956" spans="1:8">
      <c r="A956" t="str">
        <f t="shared" si="14"/>
        <v/>
      </c>
      <c r="D956" t="s">
        <v>83</v>
      </c>
      <c r="H956" s="4" t="str">
        <f>IF(C956="","",SUMIF(#REF!,'Verzonden Facturen'!C956,#REF!))</f>
        <v/>
      </c>
    </row>
    <row r="957" spans="1:8">
      <c r="A957" t="str">
        <f t="shared" si="14"/>
        <v/>
      </c>
      <c r="D957" t="s">
        <v>83</v>
      </c>
      <c r="H957" s="4" t="str">
        <f>IF(C957="","",SUMIF(#REF!,'Verzonden Facturen'!C957,#REF!))</f>
        <v/>
      </c>
    </row>
    <row r="958" spans="1:8">
      <c r="A958" t="str">
        <f t="shared" si="14"/>
        <v/>
      </c>
      <c r="D958" t="s">
        <v>83</v>
      </c>
      <c r="H958" s="4" t="str">
        <f>IF(C958="","",SUMIF(#REF!,'Verzonden Facturen'!C958,#REF!))</f>
        <v/>
      </c>
    </row>
    <row r="959" spans="1:8">
      <c r="A959" t="str">
        <f t="shared" si="14"/>
        <v/>
      </c>
      <c r="D959" t="s">
        <v>83</v>
      </c>
      <c r="H959" s="4" t="str">
        <f>IF(C959="","",SUMIF(#REF!,'Verzonden Facturen'!C959,#REF!))</f>
        <v/>
      </c>
    </row>
    <row r="960" spans="1:8">
      <c r="A960" t="str">
        <f t="shared" si="14"/>
        <v/>
      </c>
      <c r="D960" t="s">
        <v>83</v>
      </c>
      <c r="H960" s="4" t="str">
        <f>IF(C960="","",SUMIF(#REF!,'Verzonden Facturen'!C960,#REF!))</f>
        <v/>
      </c>
    </row>
    <row r="961" spans="1:8">
      <c r="A961" t="str">
        <f t="shared" si="14"/>
        <v/>
      </c>
      <c r="D961" t="s">
        <v>83</v>
      </c>
      <c r="H961" s="4" t="str">
        <f>IF(C961="","",SUMIF(#REF!,'Verzonden Facturen'!C961,#REF!))</f>
        <v/>
      </c>
    </row>
    <row r="962" spans="1:8">
      <c r="A962" t="str">
        <f t="shared" si="14"/>
        <v/>
      </c>
      <c r="D962" t="s">
        <v>83</v>
      </c>
      <c r="H962" s="4" t="str">
        <f>IF(C962="","",SUMIF(#REF!,'Verzonden Facturen'!C962,#REF!))</f>
        <v/>
      </c>
    </row>
    <row r="963" spans="1:8">
      <c r="A963" t="str">
        <f t="shared" si="14"/>
        <v/>
      </c>
      <c r="D963" t="s">
        <v>83</v>
      </c>
      <c r="H963" s="4" t="str">
        <f>IF(C963="","",SUMIF(#REF!,'Verzonden Facturen'!C963,#REF!))</f>
        <v/>
      </c>
    </row>
    <row r="964" spans="1:8">
      <c r="A964" t="str">
        <f t="shared" si="14"/>
        <v/>
      </c>
      <c r="D964" t="s">
        <v>83</v>
      </c>
      <c r="H964" s="4" t="str">
        <f>IF(C964="","",SUMIF(#REF!,'Verzonden Facturen'!C964,#REF!))</f>
        <v/>
      </c>
    </row>
    <row r="965" spans="1:8">
      <c r="A965" t="str">
        <f t="shared" si="14"/>
        <v/>
      </c>
      <c r="D965" t="s">
        <v>83</v>
      </c>
      <c r="H965" s="4" t="str">
        <f>IF(C965="","",SUMIF(#REF!,'Verzonden Facturen'!C965,#REF!))</f>
        <v/>
      </c>
    </row>
    <row r="966" spans="1:8">
      <c r="A966" t="str">
        <f t="shared" ref="A966:A1029" si="15">IF(B966="","",IF(A965="Nr",1,A965+1))</f>
        <v/>
      </c>
      <c r="D966" t="s">
        <v>83</v>
      </c>
      <c r="H966" s="4" t="str">
        <f>IF(C966="","",SUMIF(#REF!,'Verzonden Facturen'!C966,#REF!))</f>
        <v/>
      </c>
    </row>
    <row r="967" spans="1:8">
      <c r="A967" t="str">
        <f t="shared" si="15"/>
        <v/>
      </c>
      <c r="D967" t="s">
        <v>83</v>
      </c>
      <c r="H967" s="4" t="str">
        <f>IF(C967="","",SUMIF(#REF!,'Verzonden Facturen'!C967,#REF!))</f>
        <v/>
      </c>
    </row>
    <row r="968" spans="1:8">
      <c r="A968" t="str">
        <f t="shared" si="15"/>
        <v/>
      </c>
      <c r="D968" t="s">
        <v>83</v>
      </c>
      <c r="H968" s="4" t="str">
        <f>IF(C968="","",SUMIF(#REF!,'Verzonden Facturen'!C968,#REF!))</f>
        <v/>
      </c>
    </row>
    <row r="969" spans="1:8">
      <c r="A969" t="str">
        <f t="shared" si="15"/>
        <v/>
      </c>
      <c r="D969" t="s">
        <v>83</v>
      </c>
      <c r="H969" s="4" t="str">
        <f>IF(C969="","",SUMIF(#REF!,'Verzonden Facturen'!C969,#REF!))</f>
        <v/>
      </c>
    </row>
    <row r="970" spans="1:8">
      <c r="A970" t="str">
        <f t="shared" si="15"/>
        <v/>
      </c>
      <c r="D970" t="s">
        <v>83</v>
      </c>
      <c r="H970" s="4" t="str">
        <f>IF(C970="","",SUMIF(#REF!,'Verzonden Facturen'!C970,#REF!))</f>
        <v/>
      </c>
    </row>
    <row r="971" spans="1:8">
      <c r="A971" t="str">
        <f t="shared" si="15"/>
        <v/>
      </c>
      <c r="D971" t="s">
        <v>83</v>
      </c>
      <c r="H971" s="4" t="str">
        <f>IF(C971="","",SUMIF(#REF!,'Verzonden Facturen'!C971,#REF!))</f>
        <v/>
      </c>
    </row>
    <row r="972" spans="1:8">
      <c r="A972" t="str">
        <f t="shared" si="15"/>
        <v/>
      </c>
      <c r="D972" t="s">
        <v>83</v>
      </c>
      <c r="H972" s="4" t="str">
        <f>IF(C972="","",SUMIF(#REF!,'Verzonden Facturen'!C972,#REF!))</f>
        <v/>
      </c>
    </row>
    <row r="973" spans="1:8">
      <c r="A973" t="str">
        <f t="shared" si="15"/>
        <v/>
      </c>
      <c r="D973" t="s">
        <v>83</v>
      </c>
      <c r="H973" s="4" t="str">
        <f>IF(C973="","",SUMIF(#REF!,'Verzonden Facturen'!C973,#REF!))</f>
        <v/>
      </c>
    </row>
    <row r="974" spans="1:8">
      <c r="A974" t="str">
        <f t="shared" si="15"/>
        <v/>
      </c>
      <c r="D974" t="s">
        <v>83</v>
      </c>
      <c r="H974" s="4" t="str">
        <f>IF(C974="","",SUMIF(#REF!,'Verzonden Facturen'!C974,#REF!))</f>
        <v/>
      </c>
    </row>
    <row r="975" spans="1:8">
      <c r="A975" t="str">
        <f t="shared" si="15"/>
        <v/>
      </c>
      <c r="D975" t="s">
        <v>83</v>
      </c>
      <c r="H975" s="4" t="str">
        <f>IF(C975="","",SUMIF(#REF!,'Verzonden Facturen'!C975,#REF!))</f>
        <v/>
      </c>
    </row>
    <row r="976" spans="1:8">
      <c r="A976" t="str">
        <f t="shared" si="15"/>
        <v/>
      </c>
      <c r="D976" t="s">
        <v>83</v>
      </c>
      <c r="H976" s="4" t="str">
        <f>IF(C976="","",SUMIF(#REF!,'Verzonden Facturen'!C976,#REF!))</f>
        <v/>
      </c>
    </row>
    <row r="977" spans="1:8">
      <c r="A977" t="str">
        <f t="shared" si="15"/>
        <v/>
      </c>
      <c r="D977" t="s">
        <v>83</v>
      </c>
      <c r="H977" s="4" t="str">
        <f>IF(C977="","",SUMIF(#REF!,'Verzonden Facturen'!C977,#REF!))</f>
        <v/>
      </c>
    </row>
    <row r="978" spans="1:8">
      <c r="A978" t="str">
        <f t="shared" si="15"/>
        <v/>
      </c>
      <c r="D978" t="s">
        <v>83</v>
      </c>
      <c r="H978" s="4" t="str">
        <f>IF(C978="","",SUMIF(#REF!,'Verzonden Facturen'!C978,#REF!))</f>
        <v/>
      </c>
    </row>
    <row r="979" spans="1:8">
      <c r="A979" t="str">
        <f t="shared" si="15"/>
        <v/>
      </c>
      <c r="D979" t="s">
        <v>83</v>
      </c>
      <c r="H979" s="4" t="str">
        <f>IF(C979="","",SUMIF(#REF!,'Verzonden Facturen'!C979,#REF!))</f>
        <v/>
      </c>
    </row>
    <row r="980" spans="1:8">
      <c r="A980" t="str">
        <f t="shared" si="15"/>
        <v/>
      </c>
      <c r="D980" t="s">
        <v>83</v>
      </c>
      <c r="H980" s="4" t="str">
        <f>IF(C980="","",SUMIF(#REF!,'Verzonden Facturen'!C980,#REF!))</f>
        <v/>
      </c>
    </row>
    <row r="981" spans="1:8">
      <c r="A981" t="str">
        <f t="shared" si="15"/>
        <v/>
      </c>
      <c r="D981" t="s">
        <v>83</v>
      </c>
      <c r="H981" s="4" t="str">
        <f>IF(C981="","",SUMIF(#REF!,'Verzonden Facturen'!C981,#REF!))</f>
        <v/>
      </c>
    </row>
    <row r="982" spans="1:8">
      <c r="A982" t="str">
        <f t="shared" si="15"/>
        <v/>
      </c>
      <c r="D982" t="s">
        <v>83</v>
      </c>
      <c r="H982" s="4" t="str">
        <f>IF(C982="","",SUMIF(#REF!,'Verzonden Facturen'!C982,#REF!))</f>
        <v/>
      </c>
    </row>
    <row r="983" spans="1:8">
      <c r="A983" t="str">
        <f t="shared" si="15"/>
        <v/>
      </c>
      <c r="D983" t="s">
        <v>83</v>
      </c>
      <c r="H983" s="4" t="str">
        <f>IF(C983="","",SUMIF(#REF!,'Verzonden Facturen'!C983,#REF!))</f>
        <v/>
      </c>
    </row>
    <row r="984" spans="1:8">
      <c r="A984" t="str">
        <f t="shared" si="15"/>
        <v/>
      </c>
      <c r="D984" t="s">
        <v>83</v>
      </c>
      <c r="H984" s="4" t="str">
        <f>IF(C984="","",SUMIF(#REF!,'Verzonden Facturen'!C984,#REF!))</f>
        <v/>
      </c>
    </row>
    <row r="985" spans="1:8">
      <c r="A985" t="str">
        <f t="shared" si="15"/>
        <v/>
      </c>
      <c r="D985" t="s">
        <v>83</v>
      </c>
      <c r="H985" s="4" t="str">
        <f>IF(C985="","",SUMIF(#REF!,'Verzonden Facturen'!C985,#REF!))</f>
        <v/>
      </c>
    </row>
    <row r="986" spans="1:8">
      <c r="A986" t="str">
        <f t="shared" si="15"/>
        <v/>
      </c>
      <c r="D986" t="s">
        <v>83</v>
      </c>
      <c r="H986" s="4" t="str">
        <f>IF(C986="","",SUMIF(#REF!,'Verzonden Facturen'!C986,#REF!))</f>
        <v/>
      </c>
    </row>
    <row r="987" spans="1:8">
      <c r="A987" t="str">
        <f t="shared" si="15"/>
        <v/>
      </c>
      <c r="D987" t="s">
        <v>83</v>
      </c>
      <c r="H987" s="4" t="str">
        <f>IF(C987="","",SUMIF(#REF!,'Verzonden Facturen'!C987,#REF!))</f>
        <v/>
      </c>
    </row>
    <row r="988" spans="1:8">
      <c r="A988" t="str">
        <f t="shared" si="15"/>
        <v/>
      </c>
      <c r="D988" t="s">
        <v>83</v>
      </c>
      <c r="H988" s="4" t="str">
        <f>IF(C988="","",SUMIF(#REF!,'Verzonden Facturen'!C988,#REF!))</f>
        <v/>
      </c>
    </row>
    <row r="989" spans="1:8">
      <c r="A989" t="str">
        <f t="shared" si="15"/>
        <v/>
      </c>
      <c r="D989" t="s">
        <v>83</v>
      </c>
      <c r="H989" s="4" t="str">
        <f>IF(C989="","",SUMIF(#REF!,'Verzonden Facturen'!C989,#REF!))</f>
        <v/>
      </c>
    </row>
    <row r="990" spans="1:8">
      <c r="A990" t="str">
        <f t="shared" si="15"/>
        <v/>
      </c>
      <c r="D990" t="s">
        <v>83</v>
      </c>
      <c r="H990" s="4" t="str">
        <f>IF(C990="","",SUMIF(#REF!,'Verzonden Facturen'!C990,#REF!))</f>
        <v/>
      </c>
    </row>
    <row r="991" spans="1:8">
      <c r="A991" t="str">
        <f t="shared" si="15"/>
        <v/>
      </c>
      <c r="D991" t="s">
        <v>83</v>
      </c>
      <c r="H991" s="4" t="str">
        <f>IF(C991="","",SUMIF(#REF!,'Verzonden Facturen'!C991,#REF!))</f>
        <v/>
      </c>
    </row>
    <row r="992" spans="1:8">
      <c r="A992" t="str">
        <f t="shared" si="15"/>
        <v/>
      </c>
      <c r="D992" t="s">
        <v>83</v>
      </c>
      <c r="H992" s="4" t="str">
        <f>IF(C992="","",SUMIF(#REF!,'Verzonden Facturen'!C992,#REF!))</f>
        <v/>
      </c>
    </row>
    <row r="993" spans="1:8">
      <c r="A993" t="str">
        <f t="shared" si="15"/>
        <v/>
      </c>
      <c r="D993" t="s">
        <v>83</v>
      </c>
      <c r="H993" s="4" t="str">
        <f>IF(C993="","",SUMIF(#REF!,'Verzonden Facturen'!C993,#REF!))</f>
        <v/>
      </c>
    </row>
    <row r="994" spans="1:8">
      <c r="A994" t="str">
        <f t="shared" si="15"/>
        <v/>
      </c>
      <c r="D994" t="s">
        <v>83</v>
      </c>
      <c r="H994" s="4" t="str">
        <f>IF(C994="","",SUMIF(#REF!,'Verzonden Facturen'!C994,#REF!))</f>
        <v/>
      </c>
    </row>
    <row r="995" spans="1:8">
      <c r="A995" t="str">
        <f t="shared" si="15"/>
        <v/>
      </c>
      <c r="D995" t="s">
        <v>83</v>
      </c>
      <c r="H995" s="4" t="str">
        <f>IF(C995="","",SUMIF(#REF!,'Verzonden Facturen'!C995,#REF!))</f>
        <v/>
      </c>
    </row>
    <row r="996" spans="1:8">
      <c r="A996" t="str">
        <f t="shared" si="15"/>
        <v/>
      </c>
      <c r="D996" t="s">
        <v>83</v>
      </c>
      <c r="H996" s="4" t="str">
        <f>IF(C996="","",SUMIF(#REF!,'Verzonden Facturen'!C996,#REF!))</f>
        <v/>
      </c>
    </row>
    <row r="997" spans="1:8">
      <c r="A997" t="str">
        <f t="shared" si="15"/>
        <v/>
      </c>
      <c r="D997" t="s">
        <v>83</v>
      </c>
      <c r="H997" s="4" t="str">
        <f>IF(C997="","",SUMIF(#REF!,'Verzonden Facturen'!C997,#REF!))</f>
        <v/>
      </c>
    </row>
    <row r="998" spans="1:8">
      <c r="A998" t="str">
        <f t="shared" si="15"/>
        <v/>
      </c>
      <c r="D998" t="s">
        <v>83</v>
      </c>
      <c r="H998" s="4" t="str">
        <f>IF(C998="","",SUMIF(#REF!,'Verzonden Facturen'!C998,#REF!))</f>
        <v/>
      </c>
    </row>
    <row r="999" spans="1:8">
      <c r="A999" t="str">
        <f t="shared" si="15"/>
        <v/>
      </c>
      <c r="D999" t="s">
        <v>83</v>
      </c>
      <c r="H999" s="4" t="str">
        <f>IF(C999="","",SUMIF(#REF!,'Verzonden Facturen'!C999,#REF!))</f>
        <v/>
      </c>
    </row>
    <row r="1000" spans="1:8">
      <c r="A1000" t="str">
        <f t="shared" si="15"/>
        <v/>
      </c>
      <c r="D1000" t="s">
        <v>83</v>
      </c>
      <c r="H1000" s="4" t="str">
        <f>IF(C1000="","",SUMIF(#REF!,'Verzonden Facturen'!C1000,#REF!))</f>
        <v/>
      </c>
    </row>
    <row r="1001" spans="1:8">
      <c r="A1001" t="str">
        <f t="shared" si="15"/>
        <v/>
      </c>
      <c r="D1001" t="s">
        <v>83</v>
      </c>
      <c r="H1001" s="4" t="str">
        <f>IF(C1001="","",SUMIF(#REF!,'Verzonden Facturen'!C1001,#REF!))</f>
        <v/>
      </c>
    </row>
    <row r="1002" spans="1:8">
      <c r="A1002" t="str">
        <f t="shared" si="15"/>
        <v/>
      </c>
      <c r="D1002" t="s">
        <v>83</v>
      </c>
      <c r="H1002" s="4" t="str">
        <f>IF(C1002="","",SUMIF(#REF!,'Verzonden Facturen'!C1002,#REF!))</f>
        <v/>
      </c>
    </row>
    <row r="1003" spans="1:8">
      <c r="A1003" t="str">
        <f t="shared" si="15"/>
        <v/>
      </c>
      <c r="D1003" t="s">
        <v>83</v>
      </c>
      <c r="H1003" s="4" t="str">
        <f>IF(C1003="","",SUMIF(#REF!,'Verzonden Facturen'!C1003,#REF!))</f>
        <v/>
      </c>
    </row>
    <row r="1004" spans="1:8">
      <c r="A1004" t="str">
        <f t="shared" si="15"/>
        <v/>
      </c>
      <c r="D1004" t="s">
        <v>83</v>
      </c>
      <c r="H1004" s="4" t="str">
        <f>IF(C1004="","",SUMIF(#REF!,'Verzonden Facturen'!C1004,#REF!))</f>
        <v/>
      </c>
    </row>
    <row r="1005" spans="1:8">
      <c r="A1005" t="str">
        <f t="shared" si="15"/>
        <v/>
      </c>
      <c r="D1005" t="s">
        <v>83</v>
      </c>
      <c r="H1005" s="4" t="str">
        <f>IF(C1005="","",SUMIF(#REF!,'Verzonden Facturen'!C1005,#REF!))</f>
        <v/>
      </c>
    </row>
    <row r="1006" spans="1:8">
      <c r="A1006" t="str">
        <f t="shared" si="15"/>
        <v/>
      </c>
      <c r="D1006" t="s">
        <v>83</v>
      </c>
      <c r="H1006" s="4" t="str">
        <f>IF(C1006="","",SUMIF(#REF!,'Verzonden Facturen'!C1006,#REF!))</f>
        <v/>
      </c>
    </row>
    <row r="1007" spans="1:8">
      <c r="A1007" t="str">
        <f t="shared" si="15"/>
        <v/>
      </c>
      <c r="D1007" t="s">
        <v>83</v>
      </c>
      <c r="H1007" s="4" t="str">
        <f>IF(C1007="","",SUMIF(#REF!,'Verzonden Facturen'!C1007,#REF!))</f>
        <v/>
      </c>
    </row>
    <row r="1008" spans="1:8">
      <c r="A1008" t="str">
        <f t="shared" si="15"/>
        <v/>
      </c>
      <c r="D1008" t="s">
        <v>83</v>
      </c>
      <c r="H1008" s="4" t="str">
        <f>IF(C1008="","",SUMIF(#REF!,'Verzonden Facturen'!C1008,#REF!))</f>
        <v/>
      </c>
    </row>
    <row r="1009" spans="1:8">
      <c r="A1009" t="str">
        <f t="shared" si="15"/>
        <v/>
      </c>
      <c r="D1009" t="s">
        <v>83</v>
      </c>
      <c r="H1009" s="4" t="str">
        <f>IF(C1009="","",SUMIF(#REF!,'Verzonden Facturen'!C1009,#REF!))</f>
        <v/>
      </c>
    </row>
    <row r="1010" spans="1:8">
      <c r="A1010" t="str">
        <f t="shared" si="15"/>
        <v/>
      </c>
      <c r="D1010" t="s">
        <v>83</v>
      </c>
      <c r="H1010" s="4" t="str">
        <f>IF(C1010="","",SUMIF(#REF!,'Verzonden Facturen'!C1010,#REF!))</f>
        <v/>
      </c>
    </row>
    <row r="1011" spans="1:8">
      <c r="A1011" t="str">
        <f t="shared" si="15"/>
        <v/>
      </c>
      <c r="D1011" t="s">
        <v>83</v>
      </c>
      <c r="H1011" s="4" t="str">
        <f>IF(C1011="","",SUMIF(#REF!,'Verzonden Facturen'!C1011,#REF!))</f>
        <v/>
      </c>
    </row>
    <row r="1012" spans="1:8">
      <c r="A1012" t="str">
        <f t="shared" si="15"/>
        <v/>
      </c>
      <c r="D1012" t="s">
        <v>83</v>
      </c>
      <c r="H1012" s="4" t="str">
        <f>IF(C1012="","",SUMIF(#REF!,'Verzonden Facturen'!C1012,#REF!))</f>
        <v/>
      </c>
    </row>
    <row r="1013" spans="1:8">
      <c r="A1013" t="str">
        <f t="shared" si="15"/>
        <v/>
      </c>
      <c r="D1013" t="s">
        <v>83</v>
      </c>
      <c r="H1013" s="4" t="str">
        <f>IF(C1013="","",SUMIF(#REF!,'Verzonden Facturen'!C1013,#REF!))</f>
        <v/>
      </c>
    </row>
    <row r="1014" spans="1:8">
      <c r="A1014" t="str">
        <f t="shared" si="15"/>
        <v/>
      </c>
      <c r="D1014" t="s">
        <v>83</v>
      </c>
      <c r="H1014" s="4" t="str">
        <f>IF(C1014="","",SUMIF(#REF!,'Verzonden Facturen'!C1014,#REF!))</f>
        <v/>
      </c>
    </row>
    <row r="1015" spans="1:8">
      <c r="A1015" t="str">
        <f t="shared" si="15"/>
        <v/>
      </c>
      <c r="D1015" t="s">
        <v>83</v>
      </c>
      <c r="H1015" s="4" t="str">
        <f>IF(C1015="","",SUMIF(#REF!,'Verzonden Facturen'!C1015,#REF!))</f>
        <v/>
      </c>
    </row>
    <row r="1016" spans="1:8">
      <c r="A1016" t="str">
        <f t="shared" si="15"/>
        <v/>
      </c>
      <c r="D1016" t="s">
        <v>83</v>
      </c>
      <c r="H1016" s="4" t="str">
        <f>IF(C1016="","",SUMIF(#REF!,'Verzonden Facturen'!C1016,#REF!))</f>
        <v/>
      </c>
    </row>
    <row r="1017" spans="1:8">
      <c r="A1017" t="str">
        <f t="shared" si="15"/>
        <v/>
      </c>
      <c r="D1017" t="s">
        <v>83</v>
      </c>
      <c r="H1017" s="4" t="str">
        <f>IF(C1017="","",SUMIF(#REF!,'Verzonden Facturen'!C1017,#REF!))</f>
        <v/>
      </c>
    </row>
    <row r="1018" spans="1:8">
      <c r="A1018" t="str">
        <f t="shared" si="15"/>
        <v/>
      </c>
      <c r="D1018" t="s">
        <v>83</v>
      </c>
      <c r="H1018" s="4" t="str">
        <f>IF(C1018="","",SUMIF(#REF!,'Verzonden Facturen'!C1018,#REF!))</f>
        <v/>
      </c>
    </row>
    <row r="1019" spans="1:8">
      <c r="A1019" t="str">
        <f t="shared" si="15"/>
        <v/>
      </c>
      <c r="D1019" t="s">
        <v>83</v>
      </c>
      <c r="H1019" s="4" t="str">
        <f>IF(C1019="","",SUMIF(#REF!,'Verzonden Facturen'!C1019,#REF!))</f>
        <v/>
      </c>
    </row>
    <row r="1020" spans="1:8">
      <c r="A1020" t="str">
        <f t="shared" si="15"/>
        <v/>
      </c>
      <c r="D1020" t="s">
        <v>83</v>
      </c>
      <c r="H1020" s="4" t="str">
        <f>IF(C1020="","",SUMIF(#REF!,'Verzonden Facturen'!C1020,#REF!))</f>
        <v/>
      </c>
    </row>
    <row r="1021" spans="1:8">
      <c r="A1021" t="str">
        <f t="shared" si="15"/>
        <v/>
      </c>
      <c r="D1021" t="s">
        <v>83</v>
      </c>
      <c r="H1021" s="4" t="str">
        <f>IF(C1021="","",SUMIF(#REF!,'Verzonden Facturen'!C1021,#REF!))</f>
        <v/>
      </c>
    </row>
    <row r="1022" spans="1:8">
      <c r="A1022" t="str">
        <f t="shared" si="15"/>
        <v/>
      </c>
      <c r="D1022" t="s">
        <v>83</v>
      </c>
      <c r="H1022" s="4" t="str">
        <f>IF(C1022="","",SUMIF(#REF!,'Verzonden Facturen'!C1022,#REF!))</f>
        <v/>
      </c>
    </row>
    <row r="1023" spans="1:8">
      <c r="A1023" t="str">
        <f t="shared" si="15"/>
        <v/>
      </c>
      <c r="D1023" t="s">
        <v>83</v>
      </c>
      <c r="H1023" s="4" t="str">
        <f>IF(C1023="","",SUMIF(#REF!,'Verzonden Facturen'!C1023,#REF!))</f>
        <v/>
      </c>
    </row>
    <row r="1024" spans="1:8">
      <c r="A1024" t="str">
        <f t="shared" si="15"/>
        <v/>
      </c>
      <c r="D1024" t="s">
        <v>83</v>
      </c>
      <c r="H1024" s="4" t="str">
        <f>IF(C1024="","",SUMIF(#REF!,'Verzonden Facturen'!C1024,#REF!))</f>
        <v/>
      </c>
    </row>
    <row r="1025" spans="1:8">
      <c r="A1025" t="str">
        <f t="shared" si="15"/>
        <v/>
      </c>
      <c r="D1025" t="s">
        <v>83</v>
      </c>
      <c r="H1025" s="4" t="str">
        <f>IF(C1025="","",SUMIF(#REF!,'Verzonden Facturen'!C1025,#REF!))</f>
        <v/>
      </c>
    </row>
    <row r="1026" spans="1:8">
      <c r="A1026" t="str">
        <f t="shared" si="15"/>
        <v/>
      </c>
      <c r="D1026" t="s">
        <v>83</v>
      </c>
      <c r="H1026" s="4" t="str">
        <f>IF(C1026="","",SUMIF(#REF!,'Verzonden Facturen'!C1026,#REF!))</f>
        <v/>
      </c>
    </row>
    <row r="1027" spans="1:8">
      <c r="A1027" t="str">
        <f t="shared" si="15"/>
        <v/>
      </c>
      <c r="D1027" t="s">
        <v>83</v>
      </c>
      <c r="H1027" s="4" t="str">
        <f>IF(C1027="","",SUMIF(#REF!,'Verzonden Facturen'!C1027,#REF!))</f>
        <v/>
      </c>
    </row>
    <row r="1028" spans="1:8">
      <c r="A1028" t="str">
        <f t="shared" si="15"/>
        <v/>
      </c>
      <c r="D1028" t="s">
        <v>83</v>
      </c>
      <c r="H1028" s="4" t="str">
        <f>IF(C1028="","",SUMIF(#REF!,'Verzonden Facturen'!C1028,#REF!))</f>
        <v/>
      </c>
    </row>
    <row r="1029" spans="1:8">
      <c r="A1029" t="str">
        <f t="shared" si="15"/>
        <v/>
      </c>
      <c r="D1029" t="s">
        <v>83</v>
      </c>
      <c r="H1029" s="4" t="str">
        <f>IF(C1029="","",SUMIF(#REF!,'Verzonden Facturen'!C1029,#REF!))</f>
        <v/>
      </c>
    </row>
    <row r="1030" spans="1:8">
      <c r="A1030" t="str">
        <f t="shared" ref="A1030:A1093" si="16">IF(B1030="","",IF(A1029="Nr",1,A1029+1))</f>
        <v/>
      </c>
      <c r="D1030" t="s">
        <v>83</v>
      </c>
      <c r="H1030" s="4" t="str">
        <f>IF(C1030="","",SUMIF(#REF!,'Verzonden Facturen'!C1030,#REF!))</f>
        <v/>
      </c>
    </row>
    <row r="1031" spans="1:8">
      <c r="A1031" t="str">
        <f t="shared" si="16"/>
        <v/>
      </c>
      <c r="D1031" t="s">
        <v>83</v>
      </c>
      <c r="H1031" s="4" t="str">
        <f>IF(C1031="","",SUMIF(#REF!,'Verzonden Facturen'!C1031,#REF!))</f>
        <v/>
      </c>
    </row>
    <row r="1032" spans="1:8">
      <c r="A1032" t="str">
        <f t="shared" si="16"/>
        <v/>
      </c>
      <c r="D1032" t="s">
        <v>83</v>
      </c>
      <c r="H1032" s="4" t="str">
        <f>IF(C1032="","",SUMIF(#REF!,'Verzonden Facturen'!C1032,#REF!))</f>
        <v/>
      </c>
    </row>
    <row r="1033" spans="1:8">
      <c r="A1033" t="str">
        <f t="shared" si="16"/>
        <v/>
      </c>
      <c r="D1033" t="s">
        <v>83</v>
      </c>
      <c r="H1033" s="4" t="str">
        <f>IF(C1033="","",SUMIF(#REF!,'Verzonden Facturen'!C1033,#REF!))</f>
        <v/>
      </c>
    </row>
    <row r="1034" spans="1:8">
      <c r="A1034" t="str">
        <f t="shared" si="16"/>
        <v/>
      </c>
      <c r="D1034" t="s">
        <v>83</v>
      </c>
      <c r="H1034" s="4" t="str">
        <f>IF(C1034="","",SUMIF(#REF!,'Verzonden Facturen'!C1034,#REF!))</f>
        <v/>
      </c>
    </row>
    <row r="1035" spans="1:8">
      <c r="A1035" t="str">
        <f t="shared" si="16"/>
        <v/>
      </c>
      <c r="D1035" t="s">
        <v>83</v>
      </c>
      <c r="H1035" s="4" t="str">
        <f>IF(C1035="","",SUMIF(#REF!,'Verzonden Facturen'!C1035,#REF!))</f>
        <v/>
      </c>
    </row>
    <row r="1036" spans="1:8">
      <c r="A1036" t="str">
        <f t="shared" si="16"/>
        <v/>
      </c>
      <c r="D1036" t="s">
        <v>83</v>
      </c>
      <c r="H1036" s="4" t="str">
        <f>IF(C1036="","",SUMIF(#REF!,'Verzonden Facturen'!C1036,#REF!))</f>
        <v/>
      </c>
    </row>
    <row r="1037" spans="1:8">
      <c r="A1037" t="str">
        <f t="shared" si="16"/>
        <v/>
      </c>
      <c r="D1037" t="s">
        <v>83</v>
      </c>
      <c r="H1037" s="4" t="str">
        <f>IF(C1037="","",SUMIF(#REF!,'Verzonden Facturen'!C1037,#REF!))</f>
        <v/>
      </c>
    </row>
    <row r="1038" spans="1:8">
      <c r="A1038" t="str">
        <f t="shared" si="16"/>
        <v/>
      </c>
      <c r="D1038" t="s">
        <v>83</v>
      </c>
      <c r="H1038" s="4" t="str">
        <f>IF(C1038="","",SUMIF(#REF!,'Verzonden Facturen'!C1038,#REF!))</f>
        <v/>
      </c>
    </row>
    <row r="1039" spans="1:8">
      <c r="A1039" t="str">
        <f t="shared" si="16"/>
        <v/>
      </c>
      <c r="D1039" t="s">
        <v>83</v>
      </c>
      <c r="H1039" s="4" t="str">
        <f>IF(C1039="","",SUMIF(#REF!,'Verzonden Facturen'!C1039,#REF!))</f>
        <v/>
      </c>
    </row>
    <row r="1040" spans="1:8">
      <c r="A1040" t="str">
        <f t="shared" si="16"/>
        <v/>
      </c>
      <c r="D1040" t="s">
        <v>83</v>
      </c>
      <c r="H1040" s="4" t="str">
        <f>IF(C1040="","",SUMIF(#REF!,'Verzonden Facturen'!C1040,#REF!))</f>
        <v/>
      </c>
    </row>
    <row r="1041" spans="1:8">
      <c r="A1041" t="str">
        <f t="shared" si="16"/>
        <v/>
      </c>
      <c r="D1041" t="s">
        <v>83</v>
      </c>
      <c r="H1041" s="4" t="str">
        <f>IF(C1041="","",SUMIF(#REF!,'Verzonden Facturen'!C1041,#REF!))</f>
        <v/>
      </c>
    </row>
    <row r="1042" spans="1:8">
      <c r="A1042" t="str">
        <f t="shared" si="16"/>
        <v/>
      </c>
      <c r="D1042" t="s">
        <v>83</v>
      </c>
      <c r="H1042" s="4" t="str">
        <f>IF(C1042="","",SUMIF(#REF!,'Verzonden Facturen'!C1042,#REF!))</f>
        <v/>
      </c>
    </row>
    <row r="1043" spans="1:8">
      <c r="A1043" t="str">
        <f t="shared" si="16"/>
        <v/>
      </c>
      <c r="D1043" t="s">
        <v>83</v>
      </c>
      <c r="H1043" s="4" t="str">
        <f>IF(C1043="","",SUMIF(#REF!,'Verzonden Facturen'!C1043,#REF!))</f>
        <v/>
      </c>
    </row>
    <row r="1044" spans="1:8">
      <c r="A1044" t="str">
        <f t="shared" si="16"/>
        <v/>
      </c>
      <c r="D1044" t="s">
        <v>83</v>
      </c>
      <c r="H1044" s="4" t="str">
        <f>IF(C1044="","",SUMIF(#REF!,'Verzonden Facturen'!C1044,#REF!))</f>
        <v/>
      </c>
    </row>
    <row r="1045" spans="1:8">
      <c r="A1045" t="str">
        <f t="shared" si="16"/>
        <v/>
      </c>
      <c r="D1045" t="s">
        <v>83</v>
      </c>
      <c r="H1045" s="4" t="str">
        <f>IF(C1045="","",SUMIF(#REF!,'Verzonden Facturen'!C1045,#REF!))</f>
        <v/>
      </c>
    </row>
    <row r="1046" spans="1:8">
      <c r="A1046" t="str">
        <f t="shared" si="16"/>
        <v/>
      </c>
      <c r="D1046" t="s">
        <v>83</v>
      </c>
      <c r="H1046" s="4" t="str">
        <f>IF(C1046="","",SUMIF(#REF!,'Verzonden Facturen'!C1046,#REF!))</f>
        <v/>
      </c>
    </row>
    <row r="1047" spans="1:8">
      <c r="A1047" t="str">
        <f t="shared" si="16"/>
        <v/>
      </c>
      <c r="D1047" t="s">
        <v>83</v>
      </c>
      <c r="H1047" s="4" t="str">
        <f>IF(C1047="","",SUMIF(#REF!,'Verzonden Facturen'!C1047,#REF!))</f>
        <v/>
      </c>
    </row>
    <row r="1048" spans="1:8">
      <c r="A1048" t="str">
        <f t="shared" si="16"/>
        <v/>
      </c>
      <c r="D1048" t="s">
        <v>83</v>
      </c>
      <c r="H1048" s="4" t="str">
        <f>IF(C1048="","",SUMIF(#REF!,'Verzonden Facturen'!C1048,#REF!))</f>
        <v/>
      </c>
    </row>
    <row r="1049" spans="1:8">
      <c r="A1049" t="str">
        <f t="shared" si="16"/>
        <v/>
      </c>
      <c r="D1049" t="s">
        <v>83</v>
      </c>
      <c r="H1049" s="4" t="str">
        <f>IF(C1049="","",SUMIF(#REF!,'Verzonden Facturen'!C1049,#REF!))</f>
        <v/>
      </c>
    </row>
    <row r="1050" spans="1:8">
      <c r="A1050" t="str">
        <f t="shared" si="16"/>
        <v/>
      </c>
      <c r="D1050" t="s">
        <v>83</v>
      </c>
      <c r="H1050" s="4" t="str">
        <f>IF(C1050="","",SUMIF(#REF!,'Verzonden Facturen'!C1050,#REF!))</f>
        <v/>
      </c>
    </row>
    <row r="1051" spans="1:8">
      <c r="A1051" t="str">
        <f t="shared" si="16"/>
        <v/>
      </c>
      <c r="D1051" t="s">
        <v>83</v>
      </c>
      <c r="H1051" s="4" t="str">
        <f>IF(C1051="","",SUMIF(#REF!,'Verzonden Facturen'!C1051,#REF!))</f>
        <v/>
      </c>
    </row>
    <row r="1052" spans="1:8">
      <c r="A1052" t="str">
        <f t="shared" si="16"/>
        <v/>
      </c>
      <c r="D1052" t="s">
        <v>83</v>
      </c>
      <c r="H1052" s="4" t="str">
        <f>IF(C1052="","",SUMIF(#REF!,'Verzonden Facturen'!C1052,#REF!))</f>
        <v/>
      </c>
    </row>
    <row r="1053" spans="1:8">
      <c r="A1053" t="str">
        <f t="shared" si="16"/>
        <v/>
      </c>
      <c r="D1053" t="s">
        <v>83</v>
      </c>
      <c r="H1053" s="4" t="str">
        <f>IF(C1053="","",SUMIF(#REF!,'Verzonden Facturen'!C1053,#REF!))</f>
        <v/>
      </c>
    </row>
    <row r="1054" spans="1:8">
      <c r="A1054" t="str">
        <f t="shared" si="16"/>
        <v/>
      </c>
      <c r="D1054" t="s">
        <v>83</v>
      </c>
      <c r="H1054" s="4" t="str">
        <f>IF(C1054="","",SUMIF(#REF!,'Verzonden Facturen'!C1054,#REF!))</f>
        <v/>
      </c>
    </row>
    <row r="1055" spans="1:8">
      <c r="A1055" t="str">
        <f t="shared" si="16"/>
        <v/>
      </c>
      <c r="D1055" t="s">
        <v>83</v>
      </c>
      <c r="H1055" s="4" t="str">
        <f>IF(C1055="","",SUMIF(#REF!,'Verzonden Facturen'!C1055,#REF!))</f>
        <v/>
      </c>
    </row>
    <row r="1056" spans="1:8">
      <c r="A1056" t="str">
        <f t="shared" si="16"/>
        <v/>
      </c>
      <c r="D1056" t="s">
        <v>83</v>
      </c>
      <c r="H1056" s="4" t="str">
        <f>IF(C1056="","",SUMIF(#REF!,'Verzonden Facturen'!C1056,#REF!))</f>
        <v/>
      </c>
    </row>
    <row r="1057" spans="1:8">
      <c r="A1057" t="str">
        <f t="shared" si="16"/>
        <v/>
      </c>
      <c r="D1057" t="s">
        <v>83</v>
      </c>
      <c r="H1057" s="4" t="str">
        <f>IF(C1057="","",SUMIF(#REF!,'Verzonden Facturen'!C1057,#REF!))</f>
        <v/>
      </c>
    </row>
    <row r="1058" spans="1:8">
      <c r="A1058" t="str">
        <f t="shared" si="16"/>
        <v/>
      </c>
      <c r="D1058" t="s">
        <v>83</v>
      </c>
      <c r="H1058" s="4" t="str">
        <f>IF(C1058="","",SUMIF(#REF!,'Verzonden Facturen'!C1058,#REF!))</f>
        <v/>
      </c>
    </row>
    <row r="1059" spans="1:8">
      <c r="A1059" t="str">
        <f t="shared" si="16"/>
        <v/>
      </c>
      <c r="D1059" t="s">
        <v>83</v>
      </c>
      <c r="H1059" s="4" t="str">
        <f>IF(C1059="","",SUMIF(#REF!,'Verzonden Facturen'!C1059,#REF!))</f>
        <v/>
      </c>
    </row>
    <row r="1060" spans="1:8">
      <c r="A1060" t="str">
        <f t="shared" si="16"/>
        <v/>
      </c>
      <c r="D1060" t="s">
        <v>83</v>
      </c>
      <c r="H1060" s="4" t="str">
        <f>IF(C1060="","",SUMIF(#REF!,'Verzonden Facturen'!C1060,#REF!))</f>
        <v/>
      </c>
    </row>
    <row r="1061" spans="1:8">
      <c r="A1061" t="str">
        <f t="shared" si="16"/>
        <v/>
      </c>
      <c r="D1061" t="s">
        <v>83</v>
      </c>
      <c r="H1061" s="4" t="str">
        <f>IF(C1061="","",SUMIF(#REF!,'Verzonden Facturen'!C1061,#REF!))</f>
        <v/>
      </c>
    </row>
    <row r="1062" spans="1:8">
      <c r="A1062" t="str">
        <f t="shared" si="16"/>
        <v/>
      </c>
      <c r="D1062" t="s">
        <v>83</v>
      </c>
      <c r="H1062" s="4" t="str">
        <f>IF(C1062="","",SUMIF(#REF!,'Verzonden Facturen'!C1062,#REF!))</f>
        <v/>
      </c>
    </row>
    <row r="1063" spans="1:8">
      <c r="A1063" t="str">
        <f t="shared" si="16"/>
        <v/>
      </c>
      <c r="D1063" t="s">
        <v>83</v>
      </c>
      <c r="H1063" s="4" t="str">
        <f>IF(C1063="","",SUMIF(#REF!,'Verzonden Facturen'!C1063,#REF!))</f>
        <v/>
      </c>
    </row>
    <row r="1064" spans="1:8">
      <c r="A1064" t="str">
        <f t="shared" si="16"/>
        <v/>
      </c>
      <c r="D1064" t="s">
        <v>83</v>
      </c>
      <c r="H1064" s="4" t="str">
        <f>IF(C1064="","",SUMIF(#REF!,'Verzonden Facturen'!C1064,#REF!))</f>
        <v/>
      </c>
    </row>
    <row r="1065" spans="1:8">
      <c r="A1065" t="str">
        <f t="shared" si="16"/>
        <v/>
      </c>
      <c r="D1065" t="s">
        <v>83</v>
      </c>
      <c r="H1065" s="4" t="str">
        <f>IF(C1065="","",SUMIF(#REF!,'Verzonden Facturen'!C1065,#REF!))</f>
        <v/>
      </c>
    </row>
    <row r="1066" spans="1:8">
      <c r="A1066" t="str">
        <f t="shared" si="16"/>
        <v/>
      </c>
      <c r="D1066" t="s">
        <v>83</v>
      </c>
      <c r="H1066" s="4" t="str">
        <f>IF(C1066="","",SUMIF(#REF!,'Verzonden Facturen'!C1066,#REF!))</f>
        <v/>
      </c>
    </row>
    <row r="1067" spans="1:8">
      <c r="A1067" t="str">
        <f t="shared" si="16"/>
        <v/>
      </c>
      <c r="D1067" t="s">
        <v>83</v>
      </c>
      <c r="H1067" s="4" t="str">
        <f>IF(C1067="","",SUMIF(#REF!,'Verzonden Facturen'!C1067,#REF!))</f>
        <v/>
      </c>
    </row>
    <row r="1068" spans="1:8">
      <c r="A1068" t="str">
        <f t="shared" si="16"/>
        <v/>
      </c>
      <c r="D1068" t="s">
        <v>83</v>
      </c>
      <c r="H1068" s="4" t="str">
        <f>IF(C1068="","",SUMIF(#REF!,'Verzonden Facturen'!C1068,#REF!))</f>
        <v/>
      </c>
    </row>
    <row r="1069" spans="1:8">
      <c r="A1069" t="str">
        <f t="shared" si="16"/>
        <v/>
      </c>
      <c r="D1069" t="s">
        <v>83</v>
      </c>
      <c r="H1069" s="4" t="str">
        <f>IF(C1069="","",SUMIF(#REF!,'Verzonden Facturen'!C1069,#REF!))</f>
        <v/>
      </c>
    </row>
    <row r="1070" spans="1:8">
      <c r="A1070" t="str">
        <f t="shared" si="16"/>
        <v/>
      </c>
      <c r="D1070" t="s">
        <v>83</v>
      </c>
      <c r="H1070" s="4" t="str">
        <f>IF(C1070="","",SUMIF(#REF!,'Verzonden Facturen'!C1070,#REF!))</f>
        <v/>
      </c>
    </row>
    <row r="1071" spans="1:8">
      <c r="A1071" t="str">
        <f t="shared" si="16"/>
        <v/>
      </c>
      <c r="D1071" t="s">
        <v>83</v>
      </c>
      <c r="H1071" s="4" t="str">
        <f>IF(C1071="","",SUMIF(#REF!,'Verzonden Facturen'!C1071,#REF!))</f>
        <v/>
      </c>
    </row>
    <row r="1072" spans="1:8">
      <c r="A1072" t="str">
        <f t="shared" si="16"/>
        <v/>
      </c>
      <c r="D1072" t="s">
        <v>83</v>
      </c>
      <c r="H1072" s="4" t="str">
        <f>IF(C1072="","",SUMIF(#REF!,'Verzonden Facturen'!C1072,#REF!))</f>
        <v/>
      </c>
    </row>
    <row r="1073" spans="1:8">
      <c r="A1073" t="str">
        <f t="shared" si="16"/>
        <v/>
      </c>
      <c r="D1073" t="s">
        <v>83</v>
      </c>
      <c r="H1073" s="4" t="str">
        <f>IF(C1073="","",SUMIF(#REF!,'Verzonden Facturen'!C1073,#REF!))</f>
        <v/>
      </c>
    </row>
    <row r="1074" spans="1:8">
      <c r="A1074" t="str">
        <f t="shared" si="16"/>
        <v/>
      </c>
      <c r="D1074" t="s">
        <v>83</v>
      </c>
      <c r="H1074" s="4" t="str">
        <f>IF(C1074="","",SUMIF(#REF!,'Verzonden Facturen'!C1074,#REF!))</f>
        <v/>
      </c>
    </row>
    <row r="1075" spans="1:8">
      <c r="A1075" t="str">
        <f t="shared" si="16"/>
        <v/>
      </c>
      <c r="D1075" t="s">
        <v>83</v>
      </c>
      <c r="H1075" s="4" t="str">
        <f>IF(C1075="","",SUMIF(#REF!,'Verzonden Facturen'!C1075,#REF!))</f>
        <v/>
      </c>
    </row>
    <row r="1076" spans="1:8">
      <c r="A1076" t="str">
        <f t="shared" si="16"/>
        <v/>
      </c>
      <c r="D1076" t="s">
        <v>83</v>
      </c>
      <c r="H1076" s="4" t="str">
        <f>IF(C1076="","",SUMIF(#REF!,'Verzonden Facturen'!C1076,#REF!))</f>
        <v/>
      </c>
    </row>
    <row r="1077" spans="1:8">
      <c r="A1077" t="str">
        <f t="shared" si="16"/>
        <v/>
      </c>
      <c r="D1077" t="s">
        <v>83</v>
      </c>
      <c r="H1077" s="4" t="str">
        <f>IF(C1077="","",SUMIF(#REF!,'Verzonden Facturen'!C1077,#REF!))</f>
        <v/>
      </c>
    </row>
    <row r="1078" spans="1:8">
      <c r="A1078" t="str">
        <f t="shared" si="16"/>
        <v/>
      </c>
      <c r="D1078" t="s">
        <v>83</v>
      </c>
      <c r="H1078" s="4" t="str">
        <f>IF(C1078="","",SUMIF(#REF!,'Verzonden Facturen'!C1078,#REF!))</f>
        <v/>
      </c>
    </row>
    <row r="1079" spans="1:8">
      <c r="A1079" t="str">
        <f t="shared" si="16"/>
        <v/>
      </c>
      <c r="D1079" t="s">
        <v>83</v>
      </c>
      <c r="H1079" s="4" t="str">
        <f>IF(C1079="","",SUMIF(#REF!,'Verzonden Facturen'!C1079,#REF!))</f>
        <v/>
      </c>
    </row>
    <row r="1080" spans="1:8">
      <c r="A1080" t="str">
        <f t="shared" si="16"/>
        <v/>
      </c>
      <c r="D1080" t="s">
        <v>83</v>
      </c>
      <c r="H1080" s="4" t="str">
        <f>IF(C1080="","",SUMIF(#REF!,'Verzonden Facturen'!C1080,#REF!))</f>
        <v/>
      </c>
    </row>
    <row r="1081" spans="1:8">
      <c r="A1081" t="str">
        <f t="shared" si="16"/>
        <v/>
      </c>
      <c r="D1081" t="s">
        <v>83</v>
      </c>
      <c r="H1081" s="4" t="str">
        <f>IF(C1081="","",SUMIF(#REF!,'Verzonden Facturen'!C1081,#REF!))</f>
        <v/>
      </c>
    </row>
    <row r="1082" spans="1:8">
      <c r="A1082" t="str">
        <f t="shared" si="16"/>
        <v/>
      </c>
      <c r="D1082" t="s">
        <v>83</v>
      </c>
      <c r="H1082" s="4" t="str">
        <f>IF(C1082="","",SUMIF(#REF!,'Verzonden Facturen'!C1082,#REF!))</f>
        <v/>
      </c>
    </row>
    <row r="1083" spans="1:8">
      <c r="A1083" t="str">
        <f t="shared" si="16"/>
        <v/>
      </c>
      <c r="D1083" t="s">
        <v>83</v>
      </c>
      <c r="H1083" s="4" t="str">
        <f>IF(C1083="","",SUMIF(#REF!,'Verzonden Facturen'!C1083,#REF!))</f>
        <v/>
      </c>
    </row>
    <row r="1084" spans="1:8">
      <c r="A1084" t="str">
        <f t="shared" si="16"/>
        <v/>
      </c>
      <c r="D1084" t="s">
        <v>83</v>
      </c>
      <c r="H1084" s="4" t="str">
        <f>IF(C1084="","",SUMIF(#REF!,'Verzonden Facturen'!C1084,#REF!))</f>
        <v/>
      </c>
    </row>
    <row r="1085" spans="1:8">
      <c r="A1085" t="str">
        <f t="shared" si="16"/>
        <v/>
      </c>
      <c r="D1085" t="s">
        <v>83</v>
      </c>
      <c r="H1085" s="4" t="str">
        <f>IF(C1085="","",SUMIF(#REF!,'Verzonden Facturen'!C1085,#REF!))</f>
        <v/>
      </c>
    </row>
    <row r="1086" spans="1:8">
      <c r="A1086" t="str">
        <f t="shared" si="16"/>
        <v/>
      </c>
      <c r="D1086" t="s">
        <v>83</v>
      </c>
      <c r="H1086" s="4" t="str">
        <f>IF(C1086="","",SUMIF(#REF!,'Verzonden Facturen'!C1086,#REF!))</f>
        <v/>
      </c>
    </row>
    <row r="1087" spans="1:8">
      <c r="A1087" t="str">
        <f t="shared" si="16"/>
        <v/>
      </c>
      <c r="D1087" t="s">
        <v>83</v>
      </c>
      <c r="H1087" s="4" t="str">
        <f>IF(C1087="","",SUMIF(#REF!,'Verzonden Facturen'!C1087,#REF!))</f>
        <v/>
      </c>
    </row>
    <row r="1088" spans="1:8">
      <c r="A1088" t="str">
        <f t="shared" si="16"/>
        <v/>
      </c>
      <c r="D1088" t="s">
        <v>83</v>
      </c>
      <c r="H1088" s="4" t="str">
        <f>IF(C1088="","",SUMIF(#REF!,'Verzonden Facturen'!C1088,#REF!))</f>
        <v/>
      </c>
    </row>
    <row r="1089" spans="1:8">
      <c r="A1089" t="str">
        <f t="shared" si="16"/>
        <v/>
      </c>
      <c r="D1089" t="s">
        <v>83</v>
      </c>
      <c r="H1089" s="4" t="str">
        <f>IF(C1089="","",SUMIF(#REF!,'Verzonden Facturen'!C1089,#REF!))</f>
        <v/>
      </c>
    </row>
    <row r="1090" spans="1:8">
      <c r="A1090" t="str">
        <f t="shared" si="16"/>
        <v/>
      </c>
      <c r="D1090" t="s">
        <v>83</v>
      </c>
      <c r="H1090" s="4" t="str">
        <f>IF(C1090="","",SUMIF(#REF!,'Verzonden Facturen'!C1090,#REF!))</f>
        <v/>
      </c>
    </row>
    <row r="1091" spans="1:8">
      <c r="A1091" t="str">
        <f t="shared" si="16"/>
        <v/>
      </c>
      <c r="D1091" t="s">
        <v>83</v>
      </c>
      <c r="H1091" s="4" t="str">
        <f>IF(C1091="","",SUMIF(#REF!,'Verzonden Facturen'!C1091,#REF!))</f>
        <v/>
      </c>
    </row>
    <row r="1092" spans="1:8">
      <c r="A1092" t="str">
        <f t="shared" si="16"/>
        <v/>
      </c>
      <c r="D1092" t="s">
        <v>83</v>
      </c>
      <c r="H1092" s="4" t="str">
        <f>IF(C1092="","",SUMIF(#REF!,'Verzonden Facturen'!C1092,#REF!))</f>
        <v/>
      </c>
    </row>
    <row r="1093" spans="1:8">
      <c r="A1093" t="str">
        <f t="shared" si="16"/>
        <v/>
      </c>
      <c r="D1093" t="s">
        <v>83</v>
      </c>
      <c r="H1093" s="4" t="str">
        <f>IF(C1093="","",SUMIF(#REF!,'Verzonden Facturen'!C1093,#REF!))</f>
        <v/>
      </c>
    </row>
    <row r="1094" spans="1:8">
      <c r="A1094" t="str">
        <f t="shared" ref="A1094:A1157" si="17">IF(B1094="","",IF(A1093="Nr",1,A1093+1))</f>
        <v/>
      </c>
      <c r="D1094" t="s">
        <v>83</v>
      </c>
      <c r="H1094" s="4" t="str">
        <f>IF(C1094="","",SUMIF(#REF!,'Verzonden Facturen'!C1094,#REF!))</f>
        <v/>
      </c>
    </row>
    <row r="1095" spans="1:8">
      <c r="A1095" t="str">
        <f t="shared" si="17"/>
        <v/>
      </c>
      <c r="D1095" t="s">
        <v>83</v>
      </c>
      <c r="H1095" s="4" t="str">
        <f>IF(C1095="","",SUMIF(#REF!,'Verzonden Facturen'!C1095,#REF!))</f>
        <v/>
      </c>
    </row>
    <row r="1096" spans="1:8">
      <c r="A1096" t="str">
        <f t="shared" si="17"/>
        <v/>
      </c>
      <c r="D1096" t="s">
        <v>83</v>
      </c>
      <c r="H1096" s="4" t="str">
        <f>IF(C1096="","",SUMIF(#REF!,'Verzonden Facturen'!C1096,#REF!))</f>
        <v/>
      </c>
    </row>
    <row r="1097" spans="1:8">
      <c r="A1097" t="str">
        <f t="shared" si="17"/>
        <v/>
      </c>
      <c r="D1097" t="s">
        <v>83</v>
      </c>
      <c r="H1097" s="4" t="str">
        <f>IF(C1097="","",SUMIF(#REF!,'Verzonden Facturen'!C1097,#REF!))</f>
        <v/>
      </c>
    </row>
    <row r="1098" spans="1:8">
      <c r="A1098" t="str">
        <f t="shared" si="17"/>
        <v/>
      </c>
      <c r="D1098" t="s">
        <v>83</v>
      </c>
      <c r="H1098" s="4" t="str">
        <f>IF(C1098="","",SUMIF(#REF!,'Verzonden Facturen'!C1098,#REF!))</f>
        <v/>
      </c>
    </row>
    <row r="1099" spans="1:8">
      <c r="A1099" t="str">
        <f t="shared" si="17"/>
        <v/>
      </c>
      <c r="D1099" t="s">
        <v>83</v>
      </c>
      <c r="H1099" s="4" t="str">
        <f>IF(C1099="","",SUMIF(#REF!,'Verzonden Facturen'!C1099,#REF!))</f>
        <v/>
      </c>
    </row>
    <row r="1100" spans="1:8">
      <c r="A1100" t="str">
        <f t="shared" si="17"/>
        <v/>
      </c>
      <c r="D1100" t="s">
        <v>83</v>
      </c>
      <c r="H1100" s="4" t="str">
        <f>IF(C1100="","",SUMIF(#REF!,'Verzonden Facturen'!C1100,#REF!))</f>
        <v/>
      </c>
    </row>
    <row r="1101" spans="1:8">
      <c r="A1101" t="str">
        <f t="shared" si="17"/>
        <v/>
      </c>
      <c r="D1101" t="s">
        <v>83</v>
      </c>
      <c r="H1101" s="4" t="str">
        <f>IF(C1101="","",SUMIF(#REF!,'Verzonden Facturen'!C1101,#REF!))</f>
        <v/>
      </c>
    </row>
    <row r="1102" spans="1:8">
      <c r="A1102" t="str">
        <f t="shared" si="17"/>
        <v/>
      </c>
      <c r="D1102" t="s">
        <v>83</v>
      </c>
      <c r="H1102" s="4" t="str">
        <f>IF(C1102="","",SUMIF(#REF!,'Verzonden Facturen'!C1102,#REF!))</f>
        <v/>
      </c>
    </row>
    <row r="1103" spans="1:8">
      <c r="A1103" t="str">
        <f t="shared" si="17"/>
        <v/>
      </c>
      <c r="D1103" t="s">
        <v>83</v>
      </c>
      <c r="H1103" s="4" t="str">
        <f>IF(C1103="","",SUMIF(#REF!,'Verzonden Facturen'!C1103,#REF!))</f>
        <v/>
      </c>
    </row>
    <row r="1104" spans="1:8">
      <c r="A1104" t="str">
        <f t="shared" si="17"/>
        <v/>
      </c>
      <c r="D1104" t="s">
        <v>83</v>
      </c>
      <c r="H1104" s="4" t="str">
        <f>IF(C1104="","",SUMIF(#REF!,'Verzonden Facturen'!C1104,#REF!))</f>
        <v/>
      </c>
    </row>
    <row r="1105" spans="1:8">
      <c r="A1105" t="str">
        <f t="shared" si="17"/>
        <v/>
      </c>
      <c r="D1105" t="s">
        <v>83</v>
      </c>
      <c r="H1105" s="4" t="str">
        <f>IF(C1105="","",SUMIF(#REF!,'Verzonden Facturen'!C1105,#REF!))</f>
        <v/>
      </c>
    </row>
    <row r="1106" spans="1:8">
      <c r="A1106" t="str">
        <f t="shared" si="17"/>
        <v/>
      </c>
      <c r="D1106" t="s">
        <v>83</v>
      </c>
      <c r="H1106" s="4" t="str">
        <f>IF(C1106="","",SUMIF(#REF!,'Verzonden Facturen'!C1106,#REF!))</f>
        <v/>
      </c>
    </row>
    <row r="1107" spans="1:8">
      <c r="A1107" t="str">
        <f t="shared" si="17"/>
        <v/>
      </c>
      <c r="D1107" t="s">
        <v>83</v>
      </c>
      <c r="H1107" s="4" t="str">
        <f>IF(C1107="","",SUMIF(#REF!,'Verzonden Facturen'!C1107,#REF!))</f>
        <v/>
      </c>
    </row>
    <row r="1108" spans="1:8">
      <c r="A1108" t="str">
        <f t="shared" si="17"/>
        <v/>
      </c>
      <c r="D1108" t="s">
        <v>83</v>
      </c>
      <c r="H1108" s="4" t="str">
        <f>IF(C1108="","",SUMIF(#REF!,'Verzonden Facturen'!C1108,#REF!))</f>
        <v/>
      </c>
    </row>
    <row r="1109" spans="1:8">
      <c r="A1109" t="str">
        <f t="shared" si="17"/>
        <v/>
      </c>
      <c r="D1109" t="s">
        <v>83</v>
      </c>
      <c r="H1109" s="4" t="str">
        <f>IF(C1109="","",SUMIF(#REF!,'Verzonden Facturen'!C1109,#REF!))</f>
        <v/>
      </c>
    </row>
    <row r="1110" spans="1:8">
      <c r="A1110" t="str">
        <f t="shared" si="17"/>
        <v/>
      </c>
      <c r="D1110" t="s">
        <v>83</v>
      </c>
      <c r="H1110" s="4" t="str">
        <f>IF(C1110="","",SUMIF(#REF!,'Verzonden Facturen'!C1110,#REF!))</f>
        <v/>
      </c>
    </row>
    <row r="1111" spans="1:8">
      <c r="A1111" t="str">
        <f t="shared" si="17"/>
        <v/>
      </c>
      <c r="D1111" t="s">
        <v>83</v>
      </c>
      <c r="H1111" s="4" t="str">
        <f>IF(C1111="","",SUMIF(#REF!,'Verzonden Facturen'!C1111,#REF!))</f>
        <v/>
      </c>
    </row>
    <row r="1112" spans="1:8">
      <c r="A1112" t="str">
        <f t="shared" si="17"/>
        <v/>
      </c>
      <c r="D1112" t="s">
        <v>83</v>
      </c>
      <c r="H1112" s="4" t="str">
        <f>IF(C1112="","",SUMIF(#REF!,'Verzonden Facturen'!C1112,#REF!))</f>
        <v/>
      </c>
    </row>
    <row r="1113" spans="1:8">
      <c r="A1113" t="str">
        <f t="shared" si="17"/>
        <v/>
      </c>
      <c r="D1113" t="s">
        <v>83</v>
      </c>
      <c r="H1113" s="4" t="str">
        <f>IF(C1113="","",SUMIF(#REF!,'Verzonden Facturen'!C1113,#REF!))</f>
        <v/>
      </c>
    </row>
    <row r="1114" spans="1:8">
      <c r="A1114" t="str">
        <f t="shared" si="17"/>
        <v/>
      </c>
      <c r="D1114" t="s">
        <v>83</v>
      </c>
      <c r="H1114" s="4" t="str">
        <f>IF(C1114="","",SUMIF(#REF!,'Verzonden Facturen'!C1114,#REF!))</f>
        <v/>
      </c>
    </row>
    <row r="1115" spans="1:8">
      <c r="A1115" t="str">
        <f t="shared" si="17"/>
        <v/>
      </c>
      <c r="D1115" t="s">
        <v>83</v>
      </c>
      <c r="H1115" s="4" t="str">
        <f>IF(C1115="","",SUMIF(#REF!,'Verzonden Facturen'!C1115,#REF!))</f>
        <v/>
      </c>
    </row>
    <row r="1116" spans="1:8">
      <c r="A1116" t="str">
        <f t="shared" si="17"/>
        <v/>
      </c>
      <c r="D1116" t="s">
        <v>83</v>
      </c>
      <c r="H1116" s="4" t="str">
        <f>IF(C1116="","",SUMIF(#REF!,'Verzonden Facturen'!C1116,#REF!))</f>
        <v/>
      </c>
    </row>
    <row r="1117" spans="1:8">
      <c r="A1117" t="str">
        <f t="shared" si="17"/>
        <v/>
      </c>
      <c r="D1117" t="s">
        <v>83</v>
      </c>
      <c r="H1117" s="4" t="str">
        <f>IF(C1117="","",SUMIF(#REF!,'Verzonden Facturen'!C1117,#REF!))</f>
        <v/>
      </c>
    </row>
    <row r="1118" spans="1:8">
      <c r="A1118" t="str">
        <f t="shared" si="17"/>
        <v/>
      </c>
      <c r="D1118" t="s">
        <v>83</v>
      </c>
      <c r="H1118" s="4" t="str">
        <f>IF(C1118="","",SUMIF(#REF!,'Verzonden Facturen'!C1118,#REF!))</f>
        <v/>
      </c>
    </row>
    <row r="1119" spans="1:8">
      <c r="A1119" t="str">
        <f t="shared" si="17"/>
        <v/>
      </c>
      <c r="D1119" t="s">
        <v>83</v>
      </c>
      <c r="H1119" s="4" t="str">
        <f>IF(C1119="","",SUMIF(#REF!,'Verzonden Facturen'!C1119,#REF!))</f>
        <v/>
      </c>
    </row>
    <row r="1120" spans="1:8">
      <c r="A1120" t="str">
        <f t="shared" si="17"/>
        <v/>
      </c>
      <c r="D1120" t="s">
        <v>83</v>
      </c>
      <c r="H1120" s="4" t="str">
        <f>IF(C1120="","",SUMIF(#REF!,'Verzonden Facturen'!C1120,#REF!))</f>
        <v/>
      </c>
    </row>
    <row r="1121" spans="1:8">
      <c r="A1121" t="str">
        <f t="shared" si="17"/>
        <v/>
      </c>
      <c r="D1121" t="s">
        <v>83</v>
      </c>
      <c r="H1121" s="4" t="str">
        <f>IF(C1121="","",SUMIF(#REF!,'Verzonden Facturen'!C1121,#REF!))</f>
        <v/>
      </c>
    </row>
    <row r="1122" spans="1:8">
      <c r="A1122" t="str">
        <f t="shared" si="17"/>
        <v/>
      </c>
      <c r="D1122" t="s">
        <v>83</v>
      </c>
      <c r="H1122" s="4" t="str">
        <f>IF(C1122="","",SUMIF(#REF!,'Verzonden Facturen'!C1122,#REF!))</f>
        <v/>
      </c>
    </row>
    <row r="1123" spans="1:8">
      <c r="A1123" t="str">
        <f t="shared" si="17"/>
        <v/>
      </c>
      <c r="D1123" t="s">
        <v>83</v>
      </c>
      <c r="H1123" s="4" t="str">
        <f>IF(C1123="","",SUMIF(#REF!,'Verzonden Facturen'!C1123,#REF!))</f>
        <v/>
      </c>
    </row>
    <row r="1124" spans="1:8">
      <c r="A1124" t="str">
        <f t="shared" si="17"/>
        <v/>
      </c>
      <c r="D1124" t="s">
        <v>83</v>
      </c>
      <c r="H1124" s="4" t="str">
        <f>IF(C1124="","",SUMIF(#REF!,'Verzonden Facturen'!C1124,#REF!))</f>
        <v/>
      </c>
    </row>
    <row r="1125" spans="1:8">
      <c r="A1125" t="str">
        <f t="shared" si="17"/>
        <v/>
      </c>
      <c r="D1125" t="s">
        <v>83</v>
      </c>
      <c r="H1125" s="4" t="str">
        <f>IF(C1125="","",SUMIF(#REF!,'Verzonden Facturen'!C1125,#REF!))</f>
        <v/>
      </c>
    </row>
    <row r="1126" spans="1:8">
      <c r="A1126" t="str">
        <f t="shared" si="17"/>
        <v/>
      </c>
      <c r="D1126" t="s">
        <v>83</v>
      </c>
      <c r="H1126" s="4" t="str">
        <f>IF(C1126="","",SUMIF(#REF!,'Verzonden Facturen'!C1126,#REF!))</f>
        <v/>
      </c>
    </row>
    <row r="1127" spans="1:8">
      <c r="A1127" t="str">
        <f t="shared" si="17"/>
        <v/>
      </c>
      <c r="D1127" t="s">
        <v>83</v>
      </c>
      <c r="H1127" s="4" t="str">
        <f>IF(C1127="","",SUMIF(#REF!,'Verzonden Facturen'!C1127,#REF!))</f>
        <v/>
      </c>
    </row>
    <row r="1128" spans="1:8">
      <c r="A1128" t="str">
        <f t="shared" si="17"/>
        <v/>
      </c>
      <c r="D1128" t="s">
        <v>83</v>
      </c>
      <c r="H1128" s="4" t="str">
        <f>IF(C1128="","",SUMIF(#REF!,'Verzonden Facturen'!C1128,#REF!))</f>
        <v/>
      </c>
    </row>
    <row r="1129" spans="1:8">
      <c r="A1129" t="str">
        <f t="shared" si="17"/>
        <v/>
      </c>
      <c r="D1129" t="s">
        <v>83</v>
      </c>
      <c r="H1129" s="4" t="str">
        <f>IF(C1129="","",SUMIF(#REF!,'Verzonden Facturen'!C1129,#REF!))</f>
        <v/>
      </c>
    </row>
    <row r="1130" spans="1:8">
      <c r="A1130" t="str">
        <f t="shared" si="17"/>
        <v/>
      </c>
      <c r="D1130" t="s">
        <v>83</v>
      </c>
      <c r="H1130" s="4" t="str">
        <f>IF(C1130="","",SUMIF(#REF!,'Verzonden Facturen'!C1130,#REF!))</f>
        <v/>
      </c>
    </row>
    <row r="1131" spans="1:8">
      <c r="A1131" t="str">
        <f t="shared" si="17"/>
        <v/>
      </c>
      <c r="D1131" t="s">
        <v>83</v>
      </c>
      <c r="H1131" s="4" t="str">
        <f>IF(C1131="","",SUMIF(#REF!,'Verzonden Facturen'!C1131,#REF!))</f>
        <v/>
      </c>
    </row>
    <row r="1132" spans="1:8">
      <c r="A1132" t="str">
        <f t="shared" si="17"/>
        <v/>
      </c>
      <c r="D1132" t="s">
        <v>83</v>
      </c>
      <c r="H1132" s="4" t="str">
        <f>IF(C1132="","",SUMIF(#REF!,'Verzonden Facturen'!C1132,#REF!))</f>
        <v/>
      </c>
    </row>
    <row r="1133" spans="1:8">
      <c r="A1133" t="str">
        <f t="shared" si="17"/>
        <v/>
      </c>
      <c r="D1133" t="s">
        <v>83</v>
      </c>
      <c r="H1133" s="4" t="str">
        <f>IF(C1133="","",SUMIF(#REF!,'Verzonden Facturen'!C1133,#REF!))</f>
        <v/>
      </c>
    </row>
    <row r="1134" spans="1:8">
      <c r="A1134" t="str">
        <f t="shared" si="17"/>
        <v/>
      </c>
      <c r="D1134" t="s">
        <v>83</v>
      </c>
      <c r="H1134" s="4" t="str">
        <f>IF(C1134="","",SUMIF(#REF!,'Verzonden Facturen'!C1134,#REF!))</f>
        <v/>
      </c>
    </row>
    <row r="1135" spans="1:8">
      <c r="A1135" t="str">
        <f t="shared" si="17"/>
        <v/>
      </c>
      <c r="D1135" t="s">
        <v>83</v>
      </c>
      <c r="H1135" s="4" t="str">
        <f>IF(C1135="","",SUMIF(#REF!,'Verzonden Facturen'!C1135,#REF!))</f>
        <v/>
      </c>
    </row>
    <row r="1136" spans="1:8">
      <c r="A1136" t="str">
        <f t="shared" si="17"/>
        <v/>
      </c>
      <c r="D1136" t="s">
        <v>83</v>
      </c>
      <c r="H1136" s="4" t="str">
        <f>IF(C1136="","",SUMIF(#REF!,'Verzonden Facturen'!C1136,#REF!))</f>
        <v/>
      </c>
    </row>
    <row r="1137" spans="1:8">
      <c r="A1137" t="str">
        <f t="shared" si="17"/>
        <v/>
      </c>
      <c r="D1137" t="s">
        <v>83</v>
      </c>
      <c r="H1137" s="4" t="str">
        <f>IF(C1137="","",SUMIF(#REF!,'Verzonden Facturen'!C1137,#REF!))</f>
        <v/>
      </c>
    </row>
    <row r="1138" spans="1:8">
      <c r="A1138" t="str">
        <f t="shared" si="17"/>
        <v/>
      </c>
      <c r="D1138" t="s">
        <v>83</v>
      </c>
      <c r="H1138" s="4" t="str">
        <f>IF(C1138="","",SUMIF(#REF!,'Verzonden Facturen'!C1138,#REF!))</f>
        <v/>
      </c>
    </row>
    <row r="1139" spans="1:8">
      <c r="A1139" t="str">
        <f t="shared" si="17"/>
        <v/>
      </c>
      <c r="D1139" t="s">
        <v>83</v>
      </c>
      <c r="H1139" s="4" t="str">
        <f>IF(C1139="","",SUMIF(#REF!,'Verzonden Facturen'!C1139,#REF!))</f>
        <v/>
      </c>
    </row>
    <row r="1140" spans="1:8">
      <c r="A1140" t="str">
        <f t="shared" si="17"/>
        <v/>
      </c>
      <c r="D1140" t="s">
        <v>83</v>
      </c>
      <c r="H1140" s="4" t="str">
        <f>IF(C1140="","",SUMIF(#REF!,'Verzonden Facturen'!C1140,#REF!))</f>
        <v/>
      </c>
    </row>
    <row r="1141" spans="1:8">
      <c r="A1141" t="str">
        <f t="shared" si="17"/>
        <v/>
      </c>
      <c r="D1141" t="s">
        <v>83</v>
      </c>
      <c r="H1141" s="4" t="str">
        <f>IF(C1141="","",SUMIF(#REF!,'Verzonden Facturen'!C1141,#REF!))</f>
        <v/>
      </c>
    </row>
    <row r="1142" spans="1:8">
      <c r="A1142" t="str">
        <f t="shared" si="17"/>
        <v/>
      </c>
      <c r="D1142" t="s">
        <v>83</v>
      </c>
      <c r="H1142" s="4" t="str">
        <f>IF(C1142="","",SUMIF(#REF!,'Verzonden Facturen'!C1142,#REF!))</f>
        <v/>
      </c>
    </row>
    <row r="1143" spans="1:8">
      <c r="A1143" t="str">
        <f t="shared" si="17"/>
        <v/>
      </c>
      <c r="D1143" t="s">
        <v>83</v>
      </c>
      <c r="H1143" s="4" t="str">
        <f>IF(C1143="","",SUMIF(#REF!,'Verzonden Facturen'!C1143,#REF!))</f>
        <v/>
      </c>
    </row>
    <row r="1144" spans="1:8">
      <c r="A1144" t="str">
        <f t="shared" si="17"/>
        <v/>
      </c>
      <c r="D1144" t="s">
        <v>83</v>
      </c>
      <c r="H1144" s="4" t="str">
        <f>IF(C1144="","",SUMIF(#REF!,'Verzonden Facturen'!C1144,#REF!))</f>
        <v/>
      </c>
    </row>
    <row r="1145" spans="1:8">
      <c r="A1145" t="str">
        <f t="shared" si="17"/>
        <v/>
      </c>
      <c r="D1145" t="s">
        <v>83</v>
      </c>
      <c r="H1145" s="4" t="str">
        <f>IF(C1145="","",SUMIF(#REF!,'Verzonden Facturen'!C1145,#REF!))</f>
        <v/>
      </c>
    </row>
    <row r="1146" spans="1:8">
      <c r="A1146" t="str">
        <f t="shared" si="17"/>
        <v/>
      </c>
      <c r="D1146" t="s">
        <v>83</v>
      </c>
      <c r="H1146" s="4" t="str">
        <f>IF(C1146="","",SUMIF(#REF!,'Verzonden Facturen'!C1146,#REF!))</f>
        <v/>
      </c>
    </row>
    <row r="1147" spans="1:8">
      <c r="A1147" t="str">
        <f t="shared" si="17"/>
        <v/>
      </c>
      <c r="D1147" t="s">
        <v>83</v>
      </c>
      <c r="H1147" s="4" t="str">
        <f>IF(C1147="","",SUMIF(#REF!,'Verzonden Facturen'!C1147,#REF!))</f>
        <v/>
      </c>
    </row>
    <row r="1148" spans="1:8">
      <c r="A1148" t="str">
        <f t="shared" si="17"/>
        <v/>
      </c>
      <c r="D1148" t="s">
        <v>83</v>
      </c>
      <c r="H1148" s="4" t="str">
        <f>IF(C1148="","",SUMIF(#REF!,'Verzonden Facturen'!C1148,#REF!))</f>
        <v/>
      </c>
    </row>
    <row r="1149" spans="1:8">
      <c r="A1149" t="str">
        <f t="shared" si="17"/>
        <v/>
      </c>
      <c r="D1149" t="s">
        <v>83</v>
      </c>
      <c r="H1149" s="4" t="str">
        <f>IF(C1149="","",SUMIF(#REF!,'Verzonden Facturen'!C1149,#REF!))</f>
        <v/>
      </c>
    </row>
    <row r="1150" spans="1:8">
      <c r="A1150" t="str">
        <f t="shared" si="17"/>
        <v/>
      </c>
      <c r="D1150" t="s">
        <v>83</v>
      </c>
      <c r="H1150" s="4" t="str">
        <f>IF(C1150="","",SUMIF(#REF!,'Verzonden Facturen'!C1150,#REF!))</f>
        <v/>
      </c>
    </row>
    <row r="1151" spans="1:8">
      <c r="A1151" t="str">
        <f t="shared" si="17"/>
        <v/>
      </c>
      <c r="D1151" t="s">
        <v>83</v>
      </c>
      <c r="H1151" s="4" t="str">
        <f>IF(C1151="","",SUMIF(#REF!,'Verzonden Facturen'!C1151,#REF!))</f>
        <v/>
      </c>
    </row>
    <row r="1152" spans="1:8">
      <c r="A1152" t="str">
        <f t="shared" si="17"/>
        <v/>
      </c>
      <c r="D1152" t="s">
        <v>83</v>
      </c>
      <c r="H1152" s="4" t="str">
        <f>IF(C1152="","",SUMIF(#REF!,'Verzonden Facturen'!C1152,#REF!))</f>
        <v/>
      </c>
    </row>
    <row r="1153" spans="1:8">
      <c r="A1153" t="str">
        <f t="shared" si="17"/>
        <v/>
      </c>
      <c r="D1153" t="s">
        <v>83</v>
      </c>
      <c r="H1153" s="4" t="str">
        <f>IF(C1153="","",SUMIF(#REF!,'Verzonden Facturen'!C1153,#REF!))</f>
        <v/>
      </c>
    </row>
    <row r="1154" spans="1:8">
      <c r="A1154" t="str">
        <f t="shared" si="17"/>
        <v/>
      </c>
      <c r="D1154" t="s">
        <v>83</v>
      </c>
      <c r="H1154" s="4" t="str">
        <f>IF(C1154="","",SUMIF(#REF!,'Verzonden Facturen'!C1154,#REF!))</f>
        <v/>
      </c>
    </row>
    <row r="1155" spans="1:8">
      <c r="A1155" t="str">
        <f t="shared" si="17"/>
        <v/>
      </c>
      <c r="D1155" t="s">
        <v>83</v>
      </c>
      <c r="H1155" s="4" t="str">
        <f>IF(C1155="","",SUMIF(#REF!,'Verzonden Facturen'!C1155,#REF!))</f>
        <v/>
      </c>
    </row>
    <row r="1156" spans="1:8">
      <c r="A1156" t="str">
        <f t="shared" si="17"/>
        <v/>
      </c>
      <c r="D1156" t="s">
        <v>83</v>
      </c>
      <c r="H1156" s="4" t="str">
        <f>IF(C1156="","",SUMIF(#REF!,'Verzonden Facturen'!C1156,#REF!))</f>
        <v/>
      </c>
    </row>
    <row r="1157" spans="1:8">
      <c r="A1157" t="str">
        <f t="shared" si="17"/>
        <v/>
      </c>
      <c r="D1157" t="s">
        <v>83</v>
      </c>
      <c r="H1157" s="4" t="str">
        <f>IF(C1157="","",SUMIF(#REF!,'Verzonden Facturen'!C1157,#REF!))</f>
        <v/>
      </c>
    </row>
    <row r="1158" spans="1:8">
      <c r="A1158" t="str">
        <f t="shared" ref="A1158:A1221" si="18">IF(B1158="","",IF(A1157="Nr",1,A1157+1))</f>
        <v/>
      </c>
      <c r="D1158" t="s">
        <v>83</v>
      </c>
      <c r="H1158" s="4" t="str">
        <f>IF(C1158="","",SUMIF(#REF!,'Verzonden Facturen'!C1158,#REF!))</f>
        <v/>
      </c>
    </row>
    <row r="1159" spans="1:8">
      <c r="A1159" t="str">
        <f t="shared" si="18"/>
        <v/>
      </c>
      <c r="D1159" t="s">
        <v>83</v>
      </c>
      <c r="H1159" s="4" t="str">
        <f>IF(C1159="","",SUMIF(#REF!,'Verzonden Facturen'!C1159,#REF!))</f>
        <v/>
      </c>
    </row>
    <row r="1160" spans="1:8">
      <c r="A1160" t="str">
        <f t="shared" si="18"/>
        <v/>
      </c>
      <c r="D1160" t="s">
        <v>83</v>
      </c>
      <c r="H1160" s="4" t="str">
        <f>IF(C1160="","",SUMIF(#REF!,'Verzonden Facturen'!C1160,#REF!))</f>
        <v/>
      </c>
    </row>
    <row r="1161" spans="1:8">
      <c r="A1161" t="str">
        <f t="shared" si="18"/>
        <v/>
      </c>
      <c r="D1161" t="s">
        <v>83</v>
      </c>
      <c r="H1161" s="4" t="str">
        <f>IF(C1161="","",SUMIF(#REF!,'Verzonden Facturen'!C1161,#REF!))</f>
        <v/>
      </c>
    </row>
    <row r="1162" spans="1:8">
      <c r="A1162" t="str">
        <f t="shared" si="18"/>
        <v/>
      </c>
      <c r="D1162" t="s">
        <v>83</v>
      </c>
      <c r="H1162" s="4" t="str">
        <f>IF(C1162="","",SUMIF(#REF!,'Verzonden Facturen'!C1162,#REF!))</f>
        <v/>
      </c>
    </row>
    <row r="1163" spans="1:8">
      <c r="A1163" t="str">
        <f t="shared" si="18"/>
        <v/>
      </c>
      <c r="D1163" t="s">
        <v>83</v>
      </c>
      <c r="H1163" s="4" t="str">
        <f>IF(C1163="","",SUMIF(#REF!,'Verzonden Facturen'!C1163,#REF!))</f>
        <v/>
      </c>
    </row>
    <row r="1164" spans="1:8">
      <c r="A1164" t="str">
        <f t="shared" si="18"/>
        <v/>
      </c>
      <c r="D1164" t="s">
        <v>83</v>
      </c>
      <c r="H1164" s="4" t="str">
        <f>IF(C1164="","",SUMIF(#REF!,'Verzonden Facturen'!C1164,#REF!))</f>
        <v/>
      </c>
    </row>
    <row r="1165" spans="1:8">
      <c r="A1165" t="str">
        <f t="shared" si="18"/>
        <v/>
      </c>
      <c r="D1165" t="s">
        <v>83</v>
      </c>
      <c r="H1165" s="4" t="str">
        <f>IF(C1165="","",SUMIF(#REF!,'Verzonden Facturen'!C1165,#REF!))</f>
        <v/>
      </c>
    </row>
    <row r="1166" spans="1:8">
      <c r="A1166" t="str">
        <f t="shared" si="18"/>
        <v/>
      </c>
      <c r="D1166" t="s">
        <v>83</v>
      </c>
      <c r="H1166" s="4" t="str">
        <f>IF(C1166="","",SUMIF(#REF!,'Verzonden Facturen'!C1166,#REF!))</f>
        <v/>
      </c>
    </row>
    <row r="1167" spans="1:8">
      <c r="A1167" t="str">
        <f t="shared" si="18"/>
        <v/>
      </c>
      <c r="D1167" t="s">
        <v>83</v>
      </c>
      <c r="H1167" s="4" t="str">
        <f>IF(C1167="","",SUMIF(#REF!,'Verzonden Facturen'!C1167,#REF!))</f>
        <v/>
      </c>
    </row>
    <row r="1168" spans="1:8">
      <c r="A1168" t="str">
        <f t="shared" si="18"/>
        <v/>
      </c>
      <c r="D1168" t="s">
        <v>83</v>
      </c>
      <c r="H1168" s="4" t="str">
        <f>IF(C1168="","",SUMIF(#REF!,'Verzonden Facturen'!C1168,#REF!))</f>
        <v/>
      </c>
    </row>
    <row r="1169" spans="1:8">
      <c r="A1169" t="str">
        <f t="shared" si="18"/>
        <v/>
      </c>
      <c r="D1169" t="s">
        <v>83</v>
      </c>
      <c r="H1169" s="4" t="str">
        <f>IF(C1169="","",SUMIF(#REF!,'Verzonden Facturen'!C1169,#REF!))</f>
        <v/>
      </c>
    </row>
    <row r="1170" spans="1:8">
      <c r="A1170" t="str">
        <f t="shared" si="18"/>
        <v/>
      </c>
      <c r="D1170" t="s">
        <v>83</v>
      </c>
      <c r="H1170" s="4" t="str">
        <f>IF(C1170="","",SUMIF(#REF!,'Verzonden Facturen'!C1170,#REF!))</f>
        <v/>
      </c>
    </row>
    <row r="1171" spans="1:8">
      <c r="A1171" t="str">
        <f t="shared" si="18"/>
        <v/>
      </c>
      <c r="D1171" t="s">
        <v>83</v>
      </c>
      <c r="H1171" s="4" t="str">
        <f>IF(C1171="","",SUMIF(#REF!,'Verzonden Facturen'!C1171,#REF!))</f>
        <v/>
      </c>
    </row>
    <row r="1172" spans="1:8">
      <c r="A1172" t="str">
        <f t="shared" si="18"/>
        <v/>
      </c>
      <c r="D1172" t="s">
        <v>83</v>
      </c>
      <c r="H1172" s="4" t="str">
        <f>IF(C1172="","",SUMIF(#REF!,'Verzonden Facturen'!C1172,#REF!))</f>
        <v/>
      </c>
    </row>
    <row r="1173" spans="1:8">
      <c r="A1173" t="str">
        <f t="shared" si="18"/>
        <v/>
      </c>
      <c r="D1173" t="s">
        <v>83</v>
      </c>
      <c r="H1173" s="4" t="str">
        <f>IF(C1173="","",SUMIF(#REF!,'Verzonden Facturen'!C1173,#REF!))</f>
        <v/>
      </c>
    </row>
    <row r="1174" spans="1:8">
      <c r="A1174" t="str">
        <f t="shared" si="18"/>
        <v/>
      </c>
      <c r="D1174" t="s">
        <v>83</v>
      </c>
      <c r="H1174" s="4" t="str">
        <f>IF(C1174="","",SUMIF(#REF!,'Verzonden Facturen'!C1174,#REF!))</f>
        <v/>
      </c>
    </row>
    <row r="1175" spans="1:8">
      <c r="A1175" t="str">
        <f t="shared" si="18"/>
        <v/>
      </c>
      <c r="D1175" t="s">
        <v>83</v>
      </c>
      <c r="H1175" s="4" t="str">
        <f>IF(C1175="","",SUMIF(#REF!,'Verzonden Facturen'!C1175,#REF!))</f>
        <v/>
      </c>
    </row>
    <row r="1176" spans="1:8">
      <c r="A1176" t="str">
        <f t="shared" si="18"/>
        <v/>
      </c>
      <c r="D1176" t="s">
        <v>83</v>
      </c>
      <c r="H1176" s="4" t="str">
        <f>IF(C1176="","",SUMIF(#REF!,'Verzonden Facturen'!C1176,#REF!))</f>
        <v/>
      </c>
    </row>
    <row r="1177" spans="1:8">
      <c r="A1177" t="str">
        <f t="shared" si="18"/>
        <v/>
      </c>
      <c r="D1177" t="s">
        <v>83</v>
      </c>
      <c r="H1177" s="4" t="str">
        <f>IF(C1177="","",SUMIF(#REF!,'Verzonden Facturen'!C1177,#REF!))</f>
        <v/>
      </c>
    </row>
    <row r="1178" spans="1:8">
      <c r="A1178" t="str">
        <f t="shared" si="18"/>
        <v/>
      </c>
      <c r="D1178" t="s">
        <v>83</v>
      </c>
      <c r="H1178" s="4" t="str">
        <f>IF(C1178="","",SUMIF(#REF!,'Verzonden Facturen'!C1178,#REF!))</f>
        <v/>
      </c>
    </row>
    <row r="1179" spans="1:8">
      <c r="A1179" t="str">
        <f t="shared" si="18"/>
        <v/>
      </c>
      <c r="D1179" t="s">
        <v>83</v>
      </c>
      <c r="H1179" s="4" t="str">
        <f>IF(C1179="","",SUMIF(#REF!,'Verzonden Facturen'!C1179,#REF!))</f>
        <v/>
      </c>
    </row>
    <row r="1180" spans="1:8">
      <c r="A1180" t="str">
        <f t="shared" si="18"/>
        <v/>
      </c>
      <c r="D1180" t="s">
        <v>83</v>
      </c>
      <c r="H1180" s="4" t="str">
        <f>IF(C1180="","",SUMIF(#REF!,'Verzonden Facturen'!C1180,#REF!))</f>
        <v/>
      </c>
    </row>
    <row r="1181" spans="1:8">
      <c r="A1181" t="str">
        <f t="shared" si="18"/>
        <v/>
      </c>
      <c r="D1181" t="s">
        <v>83</v>
      </c>
      <c r="H1181" s="4" t="str">
        <f>IF(C1181="","",SUMIF(#REF!,'Verzonden Facturen'!C1181,#REF!))</f>
        <v/>
      </c>
    </row>
    <row r="1182" spans="1:8">
      <c r="A1182" t="str">
        <f t="shared" si="18"/>
        <v/>
      </c>
      <c r="D1182" t="s">
        <v>83</v>
      </c>
      <c r="H1182" s="4" t="str">
        <f>IF(C1182="","",SUMIF(#REF!,'Verzonden Facturen'!C1182,#REF!))</f>
        <v/>
      </c>
    </row>
    <row r="1183" spans="1:8">
      <c r="A1183" t="str">
        <f t="shared" si="18"/>
        <v/>
      </c>
      <c r="D1183" t="s">
        <v>83</v>
      </c>
      <c r="H1183" s="4" t="str">
        <f>IF(C1183="","",SUMIF(#REF!,'Verzonden Facturen'!C1183,#REF!))</f>
        <v/>
      </c>
    </row>
    <row r="1184" spans="1:8">
      <c r="A1184" t="str">
        <f t="shared" si="18"/>
        <v/>
      </c>
      <c r="D1184" t="s">
        <v>83</v>
      </c>
      <c r="H1184" s="4" t="str">
        <f>IF(C1184="","",SUMIF(#REF!,'Verzonden Facturen'!C1184,#REF!))</f>
        <v/>
      </c>
    </row>
    <row r="1185" spans="1:8">
      <c r="A1185" t="str">
        <f t="shared" si="18"/>
        <v/>
      </c>
      <c r="D1185" t="s">
        <v>83</v>
      </c>
      <c r="H1185" s="4" t="str">
        <f>IF(C1185="","",SUMIF(#REF!,'Verzonden Facturen'!C1185,#REF!))</f>
        <v/>
      </c>
    </row>
    <row r="1186" spans="1:8">
      <c r="A1186" t="str">
        <f t="shared" si="18"/>
        <v/>
      </c>
      <c r="D1186" t="s">
        <v>83</v>
      </c>
      <c r="H1186" s="4" t="str">
        <f>IF(C1186="","",SUMIF(#REF!,'Verzonden Facturen'!C1186,#REF!))</f>
        <v/>
      </c>
    </row>
    <row r="1187" spans="1:8">
      <c r="A1187" t="str">
        <f t="shared" si="18"/>
        <v/>
      </c>
      <c r="D1187" t="s">
        <v>83</v>
      </c>
      <c r="H1187" s="4" t="str">
        <f>IF(C1187="","",SUMIF(#REF!,'Verzonden Facturen'!C1187,#REF!))</f>
        <v/>
      </c>
    </row>
    <row r="1188" spans="1:8">
      <c r="A1188" t="str">
        <f t="shared" si="18"/>
        <v/>
      </c>
      <c r="D1188" t="s">
        <v>83</v>
      </c>
      <c r="H1188" s="4" t="str">
        <f>IF(C1188="","",SUMIF(#REF!,'Verzonden Facturen'!C1188,#REF!))</f>
        <v/>
      </c>
    </row>
    <row r="1189" spans="1:8">
      <c r="A1189" t="str">
        <f t="shared" si="18"/>
        <v/>
      </c>
      <c r="D1189" t="s">
        <v>83</v>
      </c>
      <c r="H1189" s="4" t="str">
        <f>IF(C1189="","",SUMIF(#REF!,'Verzonden Facturen'!C1189,#REF!))</f>
        <v/>
      </c>
    </row>
    <row r="1190" spans="1:8">
      <c r="A1190" t="str">
        <f t="shared" si="18"/>
        <v/>
      </c>
      <c r="D1190" t="s">
        <v>83</v>
      </c>
      <c r="H1190" s="4" t="str">
        <f>IF(C1190="","",SUMIF(#REF!,'Verzonden Facturen'!C1190,#REF!))</f>
        <v/>
      </c>
    </row>
    <row r="1191" spans="1:8">
      <c r="A1191" t="str">
        <f t="shared" si="18"/>
        <v/>
      </c>
      <c r="D1191" t="s">
        <v>83</v>
      </c>
      <c r="H1191" s="4" t="str">
        <f>IF(C1191="","",SUMIF(#REF!,'Verzonden Facturen'!C1191,#REF!))</f>
        <v/>
      </c>
    </row>
    <row r="1192" spans="1:8">
      <c r="A1192" t="str">
        <f t="shared" si="18"/>
        <v/>
      </c>
      <c r="D1192" t="s">
        <v>83</v>
      </c>
      <c r="H1192" s="4" t="str">
        <f>IF(C1192="","",SUMIF(#REF!,'Verzonden Facturen'!C1192,#REF!))</f>
        <v/>
      </c>
    </row>
    <row r="1193" spans="1:8">
      <c r="A1193" t="str">
        <f t="shared" si="18"/>
        <v/>
      </c>
      <c r="D1193" t="s">
        <v>83</v>
      </c>
      <c r="H1193" s="4" t="str">
        <f>IF(C1193="","",SUMIF(#REF!,'Verzonden Facturen'!C1193,#REF!))</f>
        <v/>
      </c>
    </row>
    <row r="1194" spans="1:8">
      <c r="A1194" t="str">
        <f t="shared" si="18"/>
        <v/>
      </c>
      <c r="D1194" t="s">
        <v>83</v>
      </c>
      <c r="H1194" s="4" t="str">
        <f>IF(C1194="","",SUMIF(#REF!,'Verzonden Facturen'!C1194,#REF!))</f>
        <v/>
      </c>
    </row>
    <row r="1195" spans="1:8">
      <c r="A1195" t="str">
        <f t="shared" si="18"/>
        <v/>
      </c>
      <c r="D1195" t="s">
        <v>83</v>
      </c>
      <c r="H1195" s="4" t="str">
        <f>IF(C1195="","",SUMIF(#REF!,'Verzonden Facturen'!C1195,#REF!))</f>
        <v/>
      </c>
    </row>
    <row r="1196" spans="1:8">
      <c r="A1196" t="str">
        <f t="shared" si="18"/>
        <v/>
      </c>
      <c r="D1196" t="s">
        <v>83</v>
      </c>
      <c r="H1196" s="4" t="str">
        <f>IF(C1196="","",SUMIF(#REF!,'Verzonden Facturen'!C1196,#REF!))</f>
        <v/>
      </c>
    </row>
    <row r="1197" spans="1:8">
      <c r="A1197" t="str">
        <f t="shared" si="18"/>
        <v/>
      </c>
      <c r="D1197" t="s">
        <v>83</v>
      </c>
      <c r="H1197" s="4" t="str">
        <f>IF(C1197="","",SUMIF(#REF!,'Verzonden Facturen'!C1197,#REF!))</f>
        <v/>
      </c>
    </row>
    <row r="1198" spans="1:8">
      <c r="A1198" t="str">
        <f t="shared" si="18"/>
        <v/>
      </c>
      <c r="D1198" t="s">
        <v>83</v>
      </c>
      <c r="H1198" s="4" t="str">
        <f>IF(C1198="","",SUMIF(#REF!,'Verzonden Facturen'!C1198,#REF!))</f>
        <v/>
      </c>
    </row>
    <row r="1199" spans="1:8">
      <c r="A1199" t="str">
        <f t="shared" si="18"/>
        <v/>
      </c>
      <c r="D1199" t="s">
        <v>83</v>
      </c>
      <c r="H1199" s="4" t="str">
        <f>IF(C1199="","",SUMIF(#REF!,'Verzonden Facturen'!C1199,#REF!))</f>
        <v/>
      </c>
    </row>
    <row r="1200" spans="1:8">
      <c r="A1200" t="str">
        <f t="shared" si="18"/>
        <v/>
      </c>
      <c r="D1200" t="s">
        <v>83</v>
      </c>
      <c r="H1200" s="4" t="str">
        <f>IF(C1200="","",SUMIF(#REF!,'Verzonden Facturen'!C1200,#REF!))</f>
        <v/>
      </c>
    </row>
    <row r="1201" spans="1:8">
      <c r="A1201" t="str">
        <f t="shared" si="18"/>
        <v/>
      </c>
      <c r="D1201" t="s">
        <v>83</v>
      </c>
      <c r="H1201" s="4" t="str">
        <f>IF(C1201="","",SUMIF(#REF!,'Verzonden Facturen'!C1201,#REF!))</f>
        <v/>
      </c>
    </row>
    <row r="1202" spans="1:8">
      <c r="A1202" t="str">
        <f t="shared" si="18"/>
        <v/>
      </c>
      <c r="D1202" t="s">
        <v>83</v>
      </c>
      <c r="H1202" s="4" t="str">
        <f>IF(C1202="","",SUMIF(#REF!,'Verzonden Facturen'!C1202,#REF!))</f>
        <v/>
      </c>
    </row>
    <row r="1203" spans="1:8">
      <c r="A1203" t="str">
        <f t="shared" si="18"/>
        <v/>
      </c>
      <c r="D1203" t="s">
        <v>83</v>
      </c>
      <c r="H1203" s="4" t="str">
        <f>IF(C1203="","",SUMIF(#REF!,'Verzonden Facturen'!C1203,#REF!))</f>
        <v/>
      </c>
    </row>
    <row r="1204" spans="1:8">
      <c r="A1204" t="str">
        <f t="shared" si="18"/>
        <v/>
      </c>
      <c r="D1204" t="s">
        <v>83</v>
      </c>
      <c r="H1204" s="4" t="str">
        <f>IF(C1204="","",SUMIF(#REF!,'Verzonden Facturen'!C1204,#REF!))</f>
        <v/>
      </c>
    </row>
    <row r="1205" spans="1:8">
      <c r="A1205" t="str">
        <f t="shared" si="18"/>
        <v/>
      </c>
      <c r="D1205" t="s">
        <v>83</v>
      </c>
      <c r="H1205" s="4" t="str">
        <f>IF(C1205="","",SUMIF(#REF!,'Verzonden Facturen'!C1205,#REF!))</f>
        <v/>
      </c>
    </row>
    <row r="1206" spans="1:8">
      <c r="A1206" t="str">
        <f t="shared" si="18"/>
        <v/>
      </c>
      <c r="D1206" t="s">
        <v>83</v>
      </c>
      <c r="H1206" s="4" t="str">
        <f>IF(C1206="","",SUMIF(#REF!,'Verzonden Facturen'!C1206,#REF!))</f>
        <v/>
      </c>
    </row>
    <row r="1207" spans="1:8">
      <c r="A1207" t="str">
        <f t="shared" si="18"/>
        <v/>
      </c>
      <c r="D1207" t="s">
        <v>83</v>
      </c>
      <c r="H1207" s="4" t="str">
        <f>IF(C1207="","",SUMIF(#REF!,'Verzonden Facturen'!C1207,#REF!))</f>
        <v/>
      </c>
    </row>
    <row r="1208" spans="1:8">
      <c r="A1208" t="str">
        <f t="shared" si="18"/>
        <v/>
      </c>
      <c r="D1208" t="s">
        <v>83</v>
      </c>
      <c r="H1208" s="4" t="str">
        <f>IF(C1208="","",SUMIF(#REF!,'Verzonden Facturen'!C1208,#REF!))</f>
        <v/>
      </c>
    </row>
    <row r="1209" spans="1:8">
      <c r="A1209" t="str">
        <f t="shared" si="18"/>
        <v/>
      </c>
      <c r="D1209" t="s">
        <v>83</v>
      </c>
      <c r="H1209" s="4" t="str">
        <f>IF(C1209="","",SUMIF(#REF!,'Verzonden Facturen'!C1209,#REF!))</f>
        <v/>
      </c>
    </row>
    <row r="1210" spans="1:8">
      <c r="A1210" t="str">
        <f t="shared" si="18"/>
        <v/>
      </c>
      <c r="D1210" t="s">
        <v>83</v>
      </c>
      <c r="H1210" s="4" t="str">
        <f>IF(C1210="","",SUMIF(#REF!,'Verzonden Facturen'!C1210,#REF!))</f>
        <v/>
      </c>
    </row>
    <row r="1211" spans="1:8">
      <c r="A1211" t="str">
        <f t="shared" si="18"/>
        <v/>
      </c>
      <c r="D1211" t="s">
        <v>83</v>
      </c>
      <c r="H1211" s="4" t="str">
        <f>IF(C1211="","",SUMIF(#REF!,'Verzonden Facturen'!C1211,#REF!))</f>
        <v/>
      </c>
    </row>
    <row r="1212" spans="1:8">
      <c r="A1212" t="str">
        <f t="shared" si="18"/>
        <v/>
      </c>
      <c r="D1212" t="s">
        <v>83</v>
      </c>
      <c r="H1212" s="4" t="str">
        <f>IF(C1212="","",SUMIF(#REF!,'Verzonden Facturen'!C1212,#REF!))</f>
        <v/>
      </c>
    </row>
    <row r="1213" spans="1:8">
      <c r="A1213" t="str">
        <f t="shared" si="18"/>
        <v/>
      </c>
      <c r="D1213" t="s">
        <v>83</v>
      </c>
      <c r="H1213" s="4" t="str">
        <f>IF(C1213="","",SUMIF(#REF!,'Verzonden Facturen'!C1213,#REF!))</f>
        <v/>
      </c>
    </row>
    <row r="1214" spans="1:8">
      <c r="A1214" t="str">
        <f t="shared" si="18"/>
        <v/>
      </c>
      <c r="D1214" t="s">
        <v>83</v>
      </c>
      <c r="H1214" s="4" t="str">
        <f>IF(C1214="","",SUMIF(#REF!,'Verzonden Facturen'!C1214,#REF!))</f>
        <v/>
      </c>
    </row>
    <row r="1215" spans="1:8">
      <c r="A1215" t="str">
        <f t="shared" si="18"/>
        <v/>
      </c>
      <c r="D1215" t="s">
        <v>83</v>
      </c>
      <c r="H1215" s="4" t="str">
        <f>IF(C1215="","",SUMIF(#REF!,'Verzonden Facturen'!C1215,#REF!))</f>
        <v/>
      </c>
    </row>
    <row r="1216" spans="1:8">
      <c r="A1216" t="str">
        <f t="shared" si="18"/>
        <v/>
      </c>
      <c r="D1216" t="s">
        <v>83</v>
      </c>
      <c r="H1216" s="4" t="str">
        <f>IF(C1216="","",SUMIF(#REF!,'Verzonden Facturen'!C1216,#REF!))</f>
        <v/>
      </c>
    </row>
    <row r="1217" spans="1:8">
      <c r="A1217" t="str">
        <f t="shared" si="18"/>
        <v/>
      </c>
      <c r="D1217" t="s">
        <v>83</v>
      </c>
      <c r="H1217" s="4" t="str">
        <f>IF(C1217="","",SUMIF(#REF!,'Verzonden Facturen'!C1217,#REF!))</f>
        <v/>
      </c>
    </row>
    <row r="1218" spans="1:8">
      <c r="A1218" t="str">
        <f t="shared" si="18"/>
        <v/>
      </c>
      <c r="D1218" t="s">
        <v>83</v>
      </c>
      <c r="H1218" s="4" t="str">
        <f>IF(C1218="","",SUMIF(#REF!,'Verzonden Facturen'!C1218,#REF!))</f>
        <v/>
      </c>
    </row>
    <row r="1219" spans="1:8">
      <c r="A1219" t="str">
        <f t="shared" si="18"/>
        <v/>
      </c>
      <c r="D1219" t="s">
        <v>83</v>
      </c>
      <c r="H1219" s="4" t="str">
        <f>IF(C1219="","",SUMIF(#REF!,'Verzonden Facturen'!C1219,#REF!))</f>
        <v/>
      </c>
    </row>
    <row r="1220" spans="1:8">
      <c r="A1220" t="str">
        <f t="shared" si="18"/>
        <v/>
      </c>
      <c r="D1220" t="s">
        <v>83</v>
      </c>
      <c r="H1220" s="4" t="str">
        <f>IF(C1220="","",SUMIF(#REF!,'Verzonden Facturen'!C1220,#REF!))</f>
        <v/>
      </c>
    </row>
    <row r="1221" spans="1:8">
      <c r="A1221" t="str">
        <f t="shared" si="18"/>
        <v/>
      </c>
      <c r="D1221" t="s">
        <v>83</v>
      </c>
      <c r="H1221" s="4" t="str">
        <f>IF(C1221="","",SUMIF(#REF!,'Verzonden Facturen'!C1221,#REF!))</f>
        <v/>
      </c>
    </row>
    <row r="1222" spans="1:8">
      <c r="A1222" t="str">
        <f t="shared" ref="A1222:A1251" si="19">IF(B1222="","",IF(A1221="Nr",1,A1221+1))</f>
        <v/>
      </c>
      <c r="D1222" t="s">
        <v>83</v>
      </c>
      <c r="H1222" s="4" t="str">
        <f>IF(C1222="","",SUMIF(#REF!,'Verzonden Facturen'!C1222,#REF!))</f>
        <v/>
      </c>
    </row>
    <row r="1223" spans="1:8">
      <c r="A1223" t="str">
        <f t="shared" si="19"/>
        <v/>
      </c>
      <c r="D1223" t="s">
        <v>83</v>
      </c>
      <c r="H1223" s="4" t="str">
        <f>IF(C1223="","",SUMIF(#REF!,'Verzonden Facturen'!C1223,#REF!))</f>
        <v/>
      </c>
    </row>
    <row r="1224" spans="1:8">
      <c r="A1224" t="str">
        <f t="shared" si="19"/>
        <v/>
      </c>
      <c r="D1224" t="s">
        <v>83</v>
      </c>
      <c r="H1224" s="4" t="str">
        <f>IF(C1224="","",SUMIF(#REF!,'Verzonden Facturen'!C1224,#REF!))</f>
        <v/>
      </c>
    </row>
    <row r="1225" spans="1:8">
      <c r="A1225" t="str">
        <f t="shared" si="19"/>
        <v/>
      </c>
      <c r="D1225" t="s">
        <v>83</v>
      </c>
      <c r="H1225" s="4" t="str">
        <f>IF(C1225="","",SUMIF(#REF!,'Verzonden Facturen'!C1225,#REF!))</f>
        <v/>
      </c>
    </row>
    <row r="1226" spans="1:8">
      <c r="A1226" t="str">
        <f t="shared" si="19"/>
        <v/>
      </c>
      <c r="D1226" t="s">
        <v>83</v>
      </c>
      <c r="H1226" s="4" t="str">
        <f>IF(C1226="","",SUMIF(#REF!,'Verzonden Facturen'!C1226,#REF!))</f>
        <v/>
      </c>
    </row>
    <row r="1227" spans="1:8">
      <c r="A1227" t="str">
        <f t="shared" si="19"/>
        <v/>
      </c>
      <c r="D1227" t="s">
        <v>83</v>
      </c>
      <c r="H1227" s="4" t="str">
        <f>IF(C1227="","",SUMIF(#REF!,'Verzonden Facturen'!C1227,#REF!))</f>
        <v/>
      </c>
    </row>
    <row r="1228" spans="1:8">
      <c r="A1228" t="str">
        <f t="shared" si="19"/>
        <v/>
      </c>
      <c r="D1228" t="s">
        <v>83</v>
      </c>
      <c r="H1228" s="4" t="str">
        <f>IF(C1228="","",SUMIF(#REF!,'Verzonden Facturen'!C1228,#REF!))</f>
        <v/>
      </c>
    </row>
    <row r="1229" spans="1:8">
      <c r="A1229" t="str">
        <f t="shared" si="19"/>
        <v/>
      </c>
      <c r="D1229" t="s">
        <v>83</v>
      </c>
      <c r="H1229" s="4" t="str">
        <f>IF(C1229="","",SUMIF(#REF!,'Verzonden Facturen'!C1229,#REF!))</f>
        <v/>
      </c>
    </row>
    <row r="1230" spans="1:8">
      <c r="A1230" t="str">
        <f t="shared" si="19"/>
        <v/>
      </c>
      <c r="D1230" t="s">
        <v>83</v>
      </c>
      <c r="H1230" s="4" t="str">
        <f>IF(C1230="","",SUMIF(#REF!,'Verzonden Facturen'!C1230,#REF!))</f>
        <v/>
      </c>
    </row>
    <row r="1231" spans="1:8">
      <c r="A1231" t="str">
        <f t="shared" si="19"/>
        <v/>
      </c>
      <c r="D1231" t="s">
        <v>83</v>
      </c>
      <c r="H1231" s="4" t="str">
        <f>IF(C1231="","",SUMIF(#REF!,'Verzonden Facturen'!C1231,#REF!))</f>
        <v/>
      </c>
    </row>
    <row r="1232" spans="1:8">
      <c r="A1232" t="str">
        <f t="shared" si="19"/>
        <v/>
      </c>
      <c r="D1232" t="s">
        <v>83</v>
      </c>
      <c r="H1232" s="4" t="str">
        <f>IF(C1232="","",SUMIF(#REF!,'Verzonden Facturen'!C1232,#REF!))</f>
        <v/>
      </c>
    </row>
    <row r="1233" spans="1:8">
      <c r="A1233" t="str">
        <f t="shared" si="19"/>
        <v/>
      </c>
      <c r="D1233" t="s">
        <v>83</v>
      </c>
      <c r="H1233" s="4" t="str">
        <f>IF(C1233="","",SUMIF(#REF!,'Verzonden Facturen'!C1233,#REF!))</f>
        <v/>
      </c>
    </row>
    <row r="1234" spans="1:8">
      <c r="A1234" t="str">
        <f t="shared" si="19"/>
        <v/>
      </c>
      <c r="D1234" t="s">
        <v>83</v>
      </c>
      <c r="H1234" s="4" t="str">
        <f>IF(C1234="","",SUMIF(#REF!,'Verzonden Facturen'!C1234,#REF!))</f>
        <v/>
      </c>
    </row>
    <row r="1235" spans="1:8">
      <c r="A1235" t="str">
        <f t="shared" si="19"/>
        <v/>
      </c>
      <c r="D1235" t="s">
        <v>83</v>
      </c>
      <c r="H1235" s="4" t="str">
        <f>IF(C1235="","",SUMIF(#REF!,'Verzonden Facturen'!C1235,#REF!))</f>
        <v/>
      </c>
    </row>
    <row r="1236" spans="1:8">
      <c r="A1236" t="str">
        <f t="shared" si="19"/>
        <v/>
      </c>
      <c r="D1236" t="s">
        <v>83</v>
      </c>
      <c r="H1236" s="4" t="str">
        <f>IF(C1236="","",SUMIF(#REF!,'Verzonden Facturen'!C1236,#REF!))</f>
        <v/>
      </c>
    </row>
    <row r="1237" spans="1:8">
      <c r="A1237" t="str">
        <f t="shared" si="19"/>
        <v/>
      </c>
      <c r="D1237" t="s">
        <v>83</v>
      </c>
      <c r="H1237" s="4" t="str">
        <f>IF(C1237="","",SUMIF(#REF!,'Verzonden Facturen'!C1237,#REF!))</f>
        <v/>
      </c>
    </row>
    <row r="1238" spans="1:8">
      <c r="A1238" t="str">
        <f t="shared" si="19"/>
        <v/>
      </c>
      <c r="D1238" t="s">
        <v>83</v>
      </c>
      <c r="H1238" s="4" t="str">
        <f>IF(C1238="","",SUMIF(#REF!,'Verzonden Facturen'!C1238,#REF!))</f>
        <v/>
      </c>
    </row>
    <row r="1239" spans="1:8">
      <c r="A1239" t="str">
        <f t="shared" si="19"/>
        <v/>
      </c>
      <c r="D1239" t="s">
        <v>83</v>
      </c>
      <c r="H1239" s="4" t="str">
        <f>IF(C1239="","",SUMIF(#REF!,'Verzonden Facturen'!C1239,#REF!))</f>
        <v/>
      </c>
    </row>
    <row r="1240" spans="1:8">
      <c r="A1240" t="str">
        <f t="shared" si="19"/>
        <v/>
      </c>
      <c r="D1240" t="s">
        <v>83</v>
      </c>
      <c r="H1240" s="4" t="str">
        <f>IF(C1240="","",SUMIF(#REF!,'Verzonden Facturen'!C1240,#REF!))</f>
        <v/>
      </c>
    </row>
    <row r="1241" spans="1:8">
      <c r="A1241" t="str">
        <f t="shared" si="19"/>
        <v/>
      </c>
      <c r="D1241" t="s">
        <v>83</v>
      </c>
      <c r="H1241" s="4" t="str">
        <f>IF(C1241="","",SUMIF(#REF!,'Verzonden Facturen'!C1241,#REF!))</f>
        <v/>
      </c>
    </row>
    <row r="1242" spans="1:8">
      <c r="A1242" t="str">
        <f t="shared" si="19"/>
        <v/>
      </c>
      <c r="D1242" t="s">
        <v>83</v>
      </c>
      <c r="H1242" s="4" t="str">
        <f>IF(C1242="","",SUMIF(#REF!,'Verzonden Facturen'!C1242,#REF!))</f>
        <v/>
      </c>
    </row>
    <row r="1243" spans="1:8">
      <c r="A1243" t="str">
        <f t="shared" si="19"/>
        <v/>
      </c>
      <c r="D1243" t="s">
        <v>83</v>
      </c>
      <c r="H1243" s="4" t="str">
        <f>IF(C1243="","",SUMIF(#REF!,'Verzonden Facturen'!C1243,#REF!))</f>
        <v/>
      </c>
    </row>
    <row r="1244" spans="1:8">
      <c r="A1244" t="str">
        <f t="shared" si="19"/>
        <v/>
      </c>
      <c r="D1244" t="s">
        <v>83</v>
      </c>
      <c r="H1244" s="4" t="str">
        <f>IF(C1244="","",SUMIF(#REF!,'Verzonden Facturen'!C1244,#REF!))</f>
        <v/>
      </c>
    </row>
    <row r="1245" spans="1:8">
      <c r="A1245" t="str">
        <f t="shared" si="19"/>
        <v/>
      </c>
      <c r="D1245" t="s">
        <v>83</v>
      </c>
      <c r="H1245" s="4" t="str">
        <f>IF(C1245="","",SUMIF(#REF!,'Verzonden Facturen'!C1245,#REF!))</f>
        <v/>
      </c>
    </row>
    <row r="1246" spans="1:8">
      <c r="A1246" t="str">
        <f t="shared" si="19"/>
        <v/>
      </c>
      <c r="D1246" t="s">
        <v>83</v>
      </c>
      <c r="H1246" s="4" t="str">
        <f>IF(C1246="","",SUMIF(#REF!,'Verzonden Facturen'!C1246,#REF!))</f>
        <v/>
      </c>
    </row>
    <row r="1247" spans="1:8">
      <c r="A1247" t="str">
        <f t="shared" si="19"/>
        <v/>
      </c>
      <c r="D1247" t="s">
        <v>83</v>
      </c>
      <c r="H1247" s="4" t="str">
        <f>IF(C1247="","",SUMIF(#REF!,'Verzonden Facturen'!C1247,#REF!))</f>
        <v/>
      </c>
    </row>
    <row r="1248" spans="1:8">
      <c r="A1248" t="str">
        <f t="shared" si="19"/>
        <v/>
      </c>
      <c r="D1248" t="s">
        <v>83</v>
      </c>
      <c r="H1248" s="4" t="str">
        <f>IF(C1248="","",SUMIF(#REF!,'Verzonden Facturen'!C1248,#REF!))</f>
        <v/>
      </c>
    </row>
    <row r="1249" spans="1:8">
      <c r="A1249" t="str">
        <f t="shared" si="19"/>
        <v/>
      </c>
      <c r="D1249" t="s">
        <v>83</v>
      </c>
      <c r="H1249" s="4" t="str">
        <f>IF(C1249="","",SUMIF(#REF!,'Verzonden Facturen'!C1249,#REF!))</f>
        <v/>
      </c>
    </row>
    <row r="1250" spans="1:8">
      <c r="A1250" t="str">
        <f t="shared" si="19"/>
        <v/>
      </c>
      <c r="D1250" t="s">
        <v>83</v>
      </c>
      <c r="H1250" s="4" t="str">
        <f>IF(C1250="","",SUMIF(#REF!,'Verzonden Facturen'!C1250,#REF!))</f>
        <v/>
      </c>
    </row>
    <row r="1251" spans="1:8">
      <c r="A1251" t="str">
        <f t="shared" si="19"/>
        <v/>
      </c>
      <c r="D1251" t="s">
        <v>83</v>
      </c>
      <c r="H1251" s="4" t="str">
        <f>IF(C1251="","",SUMIF(#REF!,'Verzonden Facturen'!C1251,#REF!))</f>
        <v/>
      </c>
    </row>
  </sheetData>
  <phoneticPr fontId="1" type="noConversion"/>
  <dataValidations count="1">
    <dataValidation type="list" allowBlank="1" showInputMessage="1" showErrorMessage="1" sqref="D4:D1251">
      <formula1>klanten</formula1>
    </dataValidation>
  </dataValidation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ySplit="3" topLeftCell="A4" activePane="bottomLeft" state="frozen"/>
      <selection pane="bottomLeft" activeCell="F28" sqref="F28"/>
    </sheetView>
  </sheetViews>
  <sheetFormatPr defaultRowHeight="12.75"/>
  <cols>
    <col min="1" max="1" width="11.5703125" customWidth="1"/>
    <col min="2" max="2" width="25" customWidth="1"/>
    <col min="4" max="4" width="15" bestFit="1" customWidth="1"/>
    <col min="5" max="5" width="9.28515625" bestFit="1" customWidth="1"/>
    <col min="6" max="6" width="9.28515625" customWidth="1"/>
    <col min="8" max="8" width="10.85546875" customWidth="1"/>
    <col min="9" max="12" width="20.140625" bestFit="1" customWidth="1"/>
  </cols>
  <sheetData>
    <row r="1" spans="1:12" ht="18">
      <c r="A1" s="12" t="s">
        <v>63</v>
      </c>
      <c r="D1" t="s">
        <v>93</v>
      </c>
      <c r="E1" s="4">
        <f>SUM(E8:E12)-SUM(E4:E7)</f>
        <v>0</v>
      </c>
      <c r="H1" s="12" t="s">
        <v>110</v>
      </c>
    </row>
    <row r="3" spans="1:12" s="11" customFormat="1">
      <c r="A3" s="11" t="s">
        <v>64</v>
      </c>
      <c r="B3" s="11" t="s">
        <v>2</v>
      </c>
      <c r="C3" s="11" t="s">
        <v>65</v>
      </c>
      <c r="D3" s="11" t="s">
        <v>66</v>
      </c>
      <c r="E3" s="11" t="s">
        <v>86</v>
      </c>
      <c r="I3" s="40" t="s">
        <v>103</v>
      </c>
      <c r="J3" s="40" t="s">
        <v>104</v>
      </c>
      <c r="K3" s="40" t="s">
        <v>105</v>
      </c>
      <c r="L3" s="40" t="s">
        <v>106</v>
      </c>
    </row>
    <row r="4" spans="1:12">
      <c r="A4" s="9" t="s">
        <v>71</v>
      </c>
      <c r="B4" s="1" t="s">
        <v>67</v>
      </c>
      <c r="C4" s="8">
        <v>0</v>
      </c>
      <c r="D4">
        <v>2050</v>
      </c>
      <c r="E4" s="4">
        <f>SUMIF(Journaal!$G$4:$G$1163,'SYS-BTWCodes'!A4,Journaal!$I$4:$I$1163)</f>
        <v>0</v>
      </c>
      <c r="H4" s="37"/>
      <c r="I4" s="41">
        <f>SUMIFS(Journaal!$I$4:$I$1160,Journaal!$G$4:$G$1160,'SYS-BTWCodes'!A4,Journaal!$B$4:$B$1160,"&gt;31-12-08",Journaal!$B$4:$B$1160,"&lt;=25-03-09")</f>
        <v>0</v>
      </c>
      <c r="J4" s="41">
        <f>SUMIFS(Journaal!$I$4:$I$1160,Journaal!$G$4:$G$1160,'SYS-BTWCodes'!A4,Journaal!$B$4:$B$1160,"&lt;=27-06-09")-I4</f>
        <v>0</v>
      </c>
      <c r="K4" s="41">
        <f>SUMIFS(Journaal!$I$4:$I$1160,Journaal!$G$4:$G$1160,'SYS-BTWCodes'!A4,Journaal!$B$4:$B$1160,"&lt;=30-09-09")-J4-I4</f>
        <v>0</v>
      </c>
      <c r="L4" s="41">
        <f>SUMIFS(Journaal!$I$4:$I$1160,Journaal!$G$4:$G$1160,'SYS-BTWCodes'!A4,Journaal!$B$4:$B$1160,"&lt;=31-12-09")-K4-J4-I4</f>
        <v>0</v>
      </c>
    </row>
    <row r="5" spans="1:12">
      <c r="A5" s="9" t="s">
        <v>72</v>
      </c>
      <c r="B5" s="1" t="s">
        <v>68</v>
      </c>
      <c r="C5" s="8">
        <v>6</v>
      </c>
      <c r="D5">
        <v>2050</v>
      </c>
      <c r="E5" s="4">
        <f>SUMIF(Journaal!$G$4:$G$1163,'SYS-BTWCodes'!A5,Journaal!$I$4:$I$1163)</f>
        <v>0</v>
      </c>
      <c r="H5" s="37"/>
      <c r="I5" s="41">
        <f>SUMIFS(Journaal!$I$4:$I$1160,Journaal!$G$4:$G$1160,'SYS-BTWCodes'!A5,Journaal!$B$4:$B$1160,"&gt;31-12-08",Journaal!$B$4:$B$1160,"&lt;=25-03-09")</f>
        <v>0</v>
      </c>
      <c r="J5" s="41">
        <f>SUMIFS(Journaal!$I$4:$I$1160,Journaal!$G$4:$G$1160,'SYS-BTWCodes'!A5,Journaal!$B$4:$B$1160,"&lt;=27-06-09")-I5</f>
        <v>0</v>
      </c>
      <c r="K5" s="41">
        <f>SUMIFS(Journaal!$I$4:$I$1160,Journaal!$G$4:$G$1160,'SYS-BTWCodes'!A5,Journaal!$B$4:$B$1160,"&lt;=30-09-09")-J5-I5</f>
        <v>0</v>
      </c>
      <c r="L5" s="41">
        <f>SUMIFS(Journaal!$I$4:$I$1160,Journaal!$G$4:$G$1160,'SYS-BTWCodes'!A5,Journaal!$B$4:$B$1160,"&lt;=31-12-09")-K5-J5-I5</f>
        <v>0</v>
      </c>
    </row>
    <row r="6" spans="1:12">
      <c r="A6" s="9" t="s">
        <v>73</v>
      </c>
      <c r="B6" s="1" t="s">
        <v>69</v>
      </c>
      <c r="C6" s="8">
        <v>19</v>
      </c>
      <c r="D6">
        <v>2050</v>
      </c>
      <c r="E6" s="4">
        <f>SUMIF(Journaal!$G$4:$G$1163,'SYS-BTWCodes'!A6,Journaal!$I$4:$I$1163)</f>
        <v>0</v>
      </c>
      <c r="H6" s="37"/>
      <c r="I6" s="41">
        <f>SUMIFS(Journaal!$I$4:$I$1160,Journaal!$G$4:$G$1160,'SYS-BTWCodes'!A6,Journaal!$B$4:$B$1160,"&gt;31-12-08",Journaal!$B$4:$B$1160,"&lt;=25-03-09")</f>
        <v>0</v>
      </c>
      <c r="J6" s="41">
        <f>SUMIFS(Journaal!$I$4:$I$1160,Journaal!$G$4:$G$1160,'SYS-BTWCodes'!A6,Journaal!$B$4:$B$1160,"&lt;=27-06-09")-I6</f>
        <v>0</v>
      </c>
      <c r="K6" s="41">
        <f>SUMIFS(Journaal!$I$4:$I$1160,Journaal!$G$4:$G$1160,'SYS-BTWCodes'!A6,Journaal!$B$4:$B$1160,"&lt;=30-09-09")-J6-I6</f>
        <v>0</v>
      </c>
      <c r="L6" s="41">
        <f>SUMIFS(Journaal!$I$4:$I$1160,Journaal!$G$4:$G$1160,'SYS-BTWCodes'!A6,Journaal!$B$4:$B$1160,"&lt;=31-12-09")-K6-J6-I6</f>
        <v>0</v>
      </c>
    </row>
    <row r="7" spans="1:12">
      <c r="A7" s="9" t="s">
        <v>74</v>
      </c>
      <c r="B7" s="1" t="s">
        <v>70</v>
      </c>
      <c r="C7" s="8">
        <v>20</v>
      </c>
      <c r="D7">
        <v>2050</v>
      </c>
      <c r="E7" s="4">
        <f>SUMIF(Journaal!$G$4:$G$1163,'SYS-BTWCodes'!A7,Journaal!$I$4:$I$1163)</f>
        <v>0</v>
      </c>
      <c r="H7" s="37"/>
      <c r="I7" s="41">
        <f>SUMIFS(Journaal!$I$4:$I$1160,Journaal!$G$4:$G$1160,'SYS-BTWCodes'!A7,Journaal!$B$4:$B$1160,"&gt;31-12-08",Journaal!$B$4:$B$1160,"&lt;=25-03-09")</f>
        <v>0</v>
      </c>
      <c r="J7" s="41">
        <f>SUMIFS(Journaal!$I$4:$I$1160,Journaal!$G$4:$G$1160,'SYS-BTWCodes'!A7,Journaal!$B$4:$B$1160,"&lt;=27-06-09")-I7</f>
        <v>0</v>
      </c>
      <c r="K7" s="41">
        <f>SUMIFS(Journaal!$I$4:$I$1160,Journaal!$G$4:$G$1160,'SYS-BTWCodes'!A7,Journaal!$B$4:$B$1160,"&lt;=30-09-09")-J7-I7</f>
        <v>0</v>
      </c>
      <c r="L7" s="41">
        <f>SUMIFS(Journaal!$I$4:$I$1160,Journaal!$G$4:$G$1160,'SYS-BTWCodes'!A7,Journaal!$B$4:$B$1160,"&lt;=31-12-09")-K7-J7-I7</f>
        <v>0</v>
      </c>
    </row>
    <row r="8" spans="1:12">
      <c r="A8" s="9" t="s">
        <v>75</v>
      </c>
      <c r="B8" s="1" t="s">
        <v>79</v>
      </c>
      <c r="C8" s="8">
        <v>0</v>
      </c>
      <c r="D8">
        <v>2050</v>
      </c>
      <c r="E8" s="4">
        <f>SUMIF(Journaal!$G$4:$G$1163,'SYS-BTWCodes'!A8,Journaal!$I$4:$I$1163)</f>
        <v>0</v>
      </c>
      <c r="H8" s="37"/>
      <c r="I8" s="41">
        <f>SUMIFS(Journaal!$I$4:$I$1160,Journaal!$G$4:$G$1160,'SYS-BTWCodes'!A8,Journaal!$B$4:$B$1160,"&gt;31-12-08",Journaal!$B$4:$B$1160,"&lt;=25-03-09")</f>
        <v>0</v>
      </c>
      <c r="J8" s="41">
        <f>SUMIFS(Journaal!$I$4:$I$1160,Journaal!$G$4:$G$1160,'SYS-BTWCodes'!A8,Journaal!$B$4:$B$1160,"&lt;=27-06-09")-I8</f>
        <v>0</v>
      </c>
      <c r="K8" s="41">
        <f>SUMIFS(Journaal!$I$4:$I$1160,Journaal!$G$4:$G$1160,'SYS-BTWCodes'!A8,Journaal!$B$4:$B$1160,"&lt;=30-09-09")-J8-I8</f>
        <v>0</v>
      </c>
      <c r="L8" s="41">
        <f>SUMIFS(Journaal!$I$4:$I$1160,Journaal!$G$4:$G$1160,'SYS-BTWCodes'!A8,Journaal!$B$4:$B$1160,"&lt;=31-12-09")-K8-J8-I8</f>
        <v>0</v>
      </c>
    </row>
    <row r="9" spans="1:12">
      <c r="A9" s="9" t="s">
        <v>76</v>
      </c>
      <c r="B9" s="1" t="s">
        <v>80</v>
      </c>
      <c r="C9" s="8">
        <v>6</v>
      </c>
      <c r="D9">
        <v>2050</v>
      </c>
      <c r="E9" s="4">
        <f>SUMIF(Journaal!$G$4:$G$1163,'SYS-BTWCodes'!A9,Journaal!$I$4:$I$1163)</f>
        <v>0</v>
      </c>
      <c r="H9" s="37"/>
      <c r="I9" s="41">
        <f>SUMIFS(Journaal!$I$4:$I$1160,Journaal!$G$4:$G$1160,'SYS-BTWCodes'!A9,Journaal!$B$4:$B$1160,"&gt;31-12-08",Journaal!$B$4:$B$1160,"&lt;=25-03-09")</f>
        <v>0</v>
      </c>
      <c r="J9" s="41">
        <f>SUMIFS(Journaal!$I$4:$I$1160,Journaal!$G$4:$G$1160,'SYS-BTWCodes'!A9,Journaal!$B$4:$B$1160,"&lt;=27-06-09")-I9</f>
        <v>0</v>
      </c>
      <c r="K9" s="41">
        <f>SUMIFS(Journaal!$I$4:$I$1160,Journaal!$G$4:$G$1160,'SYS-BTWCodes'!A9,Journaal!$B$4:$B$1160,"&lt;=30-09-09")-J9-I9</f>
        <v>0</v>
      </c>
      <c r="L9" s="41">
        <f>SUMIFS(Journaal!$I$4:$I$1160,Journaal!$G$4:$G$1160,'SYS-BTWCodes'!A9,Journaal!$B$4:$B$1160,"&lt;=31-12-09")-K9-J9-I9</f>
        <v>0</v>
      </c>
    </row>
    <row r="10" spans="1:12">
      <c r="A10" s="9" t="s">
        <v>77</v>
      </c>
      <c r="B10" s="1" t="s">
        <v>81</v>
      </c>
      <c r="C10" s="8">
        <v>19</v>
      </c>
      <c r="D10">
        <v>2050</v>
      </c>
      <c r="E10" s="4">
        <f>SUMIF(Journaal!$G$4:$G$1163,'SYS-BTWCodes'!A10,Journaal!$I$4:$I$1163)</f>
        <v>0</v>
      </c>
      <c r="H10" s="37"/>
      <c r="I10" s="41">
        <f>SUMIFS(Journaal!$I$4:$I$1160,Journaal!$G$4:$G$1160,'SYS-BTWCodes'!A10,Journaal!$B$4:$B$1160,"&gt;31-12-08",Journaal!$B$4:$B$1160,"&lt;=25-03-09")</f>
        <v>0</v>
      </c>
      <c r="J10" s="41">
        <f>SUMIFS(Journaal!$I$4:$I$1160,Journaal!$G$4:$G$1160,'SYS-BTWCodes'!A10,Journaal!$B$4:$B$1160,"&lt;=27-06-09")-I10</f>
        <v>0</v>
      </c>
      <c r="K10" s="41">
        <f>SUMIFS(Journaal!$I$4:$I$1160,Journaal!$G$4:$G$1160,'SYS-BTWCodes'!A10,Journaal!$B$4:$B$1160,"&lt;=30-09-09")-J10-I10</f>
        <v>0</v>
      </c>
      <c r="L10" s="41">
        <f>SUMIFS(Journaal!$I$4:$I$1160,Journaal!$G$4:$G$1160,'SYS-BTWCodes'!A10,Journaal!$B$4:$B$1160,"&lt;=31-12-09")-K10-J10-I10</f>
        <v>0</v>
      </c>
    </row>
    <row r="11" spans="1:12">
      <c r="A11" s="9" t="s">
        <v>78</v>
      </c>
      <c r="B11" s="1" t="s">
        <v>82</v>
      </c>
      <c r="C11" s="8">
        <v>20</v>
      </c>
      <c r="D11">
        <v>2050</v>
      </c>
      <c r="E11" s="4">
        <f>SUMIF(Journaal!$G$4:$G$1163,'SYS-BTWCodes'!A11,Journaal!$I$4:$I$1163)</f>
        <v>0</v>
      </c>
      <c r="H11" s="37"/>
      <c r="I11" s="41">
        <f>SUMIFS(Journaal!$I$4:$I$1160,Journaal!$G$4:$G$1160,'SYS-BTWCodes'!A11,Journaal!$B$4:$B$1160,"&gt;31-12-08",Journaal!$B$4:$B$1160,"&lt;=25-03-09")</f>
        <v>0</v>
      </c>
      <c r="J11" s="41">
        <f>SUMIFS(Journaal!$I$4:$I$1160,Journaal!$G$4:$G$1160,'SYS-BTWCodes'!A11,Journaal!$B$4:$B$1160,"&lt;=27-06-09")-I11</f>
        <v>0</v>
      </c>
      <c r="K11" s="41">
        <f>SUMIFS(Journaal!$I$4:$I$1160,Journaal!$G$4:$G$1160,'SYS-BTWCodes'!A11,Journaal!$B$4:$B$1160,"&lt;=30-09-09")-J11-I11</f>
        <v>0</v>
      </c>
      <c r="L11" s="41">
        <f>SUMIFS(Journaal!$I$4:$I$1160,Journaal!$G$4:$G$1160,'SYS-BTWCodes'!A11,Journaal!$B$4:$B$1160,"&lt;=31-12-09")-K11-J11-I11</f>
        <v>0</v>
      </c>
    </row>
    <row r="12" spans="1:12">
      <c r="A12" s="7" t="s">
        <v>91</v>
      </c>
      <c r="B12" s="1" t="s">
        <v>92</v>
      </c>
      <c r="D12">
        <v>2050</v>
      </c>
      <c r="E12" s="4">
        <f>SUMIF(Journaal!$G$4:$G$1163,'SYS-BTWCodes'!A12,Journaal!$I$4:$I$1163)</f>
        <v>0</v>
      </c>
      <c r="H12" s="37"/>
      <c r="I12" s="41">
        <f>SUMIFS(Journaal!$I$4:$I$1160,Journaal!$G$4:$G$1160,'SYS-BTWCodes'!A12,Journaal!$B$4:$B$1160,"&gt;31-12-08",Journaal!$B$4:$B$1160,"&lt;=25-03-09")</f>
        <v>0</v>
      </c>
      <c r="J12" s="41">
        <f>SUMIFS(Journaal!$I$4:$I$1160,Journaal!$G$4:$G$1160,'SYS-BTWCodes'!A12,Journaal!$B$4:$B$1160,"&lt;=27-06-09")-I12</f>
        <v>0</v>
      </c>
      <c r="K12" s="41">
        <f>SUMIFS(Journaal!$I$4:$I$1160,Journaal!$G$4:$G$1160,'SYS-BTWCodes'!A12,Journaal!$B$4:$B$1160,"&lt;=30-09-09")-J12-I12</f>
        <v>0</v>
      </c>
      <c r="L12" s="41">
        <f>SUMIFS(Journaal!$I$4:$I$1160,Journaal!$G$4:$G$1160,'SYS-BTWCodes'!A12,Journaal!$B$4:$B$1160,"&lt;=31-12-09")-K12-J12-I12</f>
        <v>0</v>
      </c>
    </row>
    <row r="13" spans="1:12">
      <c r="H13" s="35" t="s">
        <v>101</v>
      </c>
      <c r="I13" s="42">
        <f>SUM(I4:I7)</f>
        <v>0</v>
      </c>
      <c r="J13" s="42">
        <f>SUM(J4:J7)</f>
        <v>0</v>
      </c>
      <c r="K13" s="42">
        <f>SUM(K4:K7)</f>
        <v>0</v>
      </c>
      <c r="L13" s="42">
        <f>SUM(L4:L7)</f>
        <v>0</v>
      </c>
    </row>
    <row r="14" spans="1:12">
      <c r="H14" s="38" t="s">
        <v>102</v>
      </c>
      <c r="I14" s="43">
        <f>SUM(I8:I12)</f>
        <v>0</v>
      </c>
      <c r="J14" s="43">
        <f>SUM(J8:J12)</f>
        <v>0</v>
      </c>
      <c r="K14" s="43">
        <f>SUM(K8:K12)</f>
        <v>0</v>
      </c>
      <c r="L14" s="43">
        <f>SUM(L8:L12)</f>
        <v>0</v>
      </c>
    </row>
    <row r="15" spans="1:12">
      <c r="H15" s="39" t="s">
        <v>4</v>
      </c>
      <c r="I15" s="45">
        <f>SUM(I4:I7)-SUM(I8:I12)</f>
        <v>0</v>
      </c>
      <c r="J15" s="45">
        <f>SUM(J4:J7)-SUM(J8:J12)</f>
        <v>0</v>
      </c>
      <c r="K15" s="45">
        <f>SUM(K4:K7)-SUM(K8:K12)</f>
        <v>0</v>
      </c>
      <c r="L15" s="45">
        <f>SUM(L4:L7)-SUM(L8:L12)</f>
        <v>0</v>
      </c>
    </row>
    <row r="16" spans="1:12">
      <c r="H16" s="31"/>
    </row>
    <row r="17" spans="8:12">
      <c r="H17" s="25" t="s">
        <v>109</v>
      </c>
      <c r="I17" s="36"/>
      <c r="J17" s="36"/>
      <c r="K17" s="36"/>
      <c r="L17" s="36"/>
    </row>
    <row r="18" spans="8:12">
      <c r="I18" s="34"/>
    </row>
    <row r="19" spans="8:12">
      <c r="I19" s="34"/>
    </row>
  </sheetData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7"/>
  <sheetViews>
    <sheetView topLeftCell="A13" workbookViewId="0">
      <selection activeCell="C23" sqref="C23"/>
    </sheetView>
  </sheetViews>
  <sheetFormatPr defaultRowHeight="12.75"/>
  <cols>
    <col min="2" max="2" width="30.85546875" bestFit="1" customWidth="1"/>
  </cols>
  <sheetData>
    <row r="1" spans="1:2">
      <c r="A1">
        <v>1000</v>
      </c>
      <c r="B1" t="s">
        <v>125</v>
      </c>
    </row>
    <row r="2" spans="1:2">
      <c r="A2">
        <v>1020</v>
      </c>
      <c r="B2" t="s">
        <v>7</v>
      </c>
    </row>
    <row r="3" spans="1:2">
      <c r="A3">
        <v>1030</v>
      </c>
      <c r="B3" s="53" t="s">
        <v>136</v>
      </c>
    </row>
    <row r="4" spans="1:2">
      <c r="A4">
        <v>1030</v>
      </c>
      <c r="B4" t="s">
        <v>88</v>
      </c>
    </row>
    <row r="5" spans="1:2">
      <c r="A5">
        <v>1040</v>
      </c>
      <c r="B5" t="s">
        <v>113</v>
      </c>
    </row>
    <row r="6" spans="1:2">
      <c r="A6">
        <v>1100</v>
      </c>
      <c r="B6" t="s">
        <v>8</v>
      </c>
    </row>
    <row r="7" spans="1:2">
      <c r="A7">
        <v>1200</v>
      </c>
      <c r="B7" t="s">
        <v>9</v>
      </c>
    </row>
    <row r="8" spans="1:2">
      <c r="A8">
        <v>1250</v>
      </c>
      <c r="B8" t="s">
        <v>59</v>
      </c>
    </row>
    <row r="9" spans="1:2">
      <c r="A9">
        <v>1300</v>
      </c>
      <c r="B9" t="s">
        <v>10</v>
      </c>
    </row>
    <row r="10" spans="1:2">
      <c r="A10">
        <v>1310</v>
      </c>
      <c r="B10" t="s">
        <v>11</v>
      </c>
    </row>
    <row r="11" spans="1:2">
      <c r="A11">
        <v>1320</v>
      </c>
      <c r="B11" t="s">
        <v>12</v>
      </c>
    </row>
    <row r="12" spans="1:2">
      <c r="A12">
        <v>1330</v>
      </c>
      <c r="B12" t="s">
        <v>13</v>
      </c>
    </row>
    <row r="13" spans="1:2">
      <c r="A13">
        <v>1340</v>
      </c>
      <c r="B13" t="s">
        <v>14</v>
      </c>
    </row>
    <row r="14" spans="1:2">
      <c r="A14">
        <v>1350</v>
      </c>
      <c r="B14" t="s">
        <v>15</v>
      </c>
    </row>
    <row r="15" spans="1:2">
      <c r="A15">
        <v>1360</v>
      </c>
      <c r="B15" t="s">
        <v>16</v>
      </c>
    </row>
    <row r="16" spans="1:2">
      <c r="A16">
        <v>1810</v>
      </c>
      <c r="B16" s="53" t="s">
        <v>132</v>
      </c>
    </row>
    <row r="17" spans="1:2">
      <c r="A17">
        <v>1820</v>
      </c>
      <c r="B17" s="53" t="s">
        <v>133</v>
      </c>
    </row>
    <row r="18" spans="1:2">
      <c r="A18">
        <v>1830</v>
      </c>
      <c r="B18" s="53" t="s">
        <v>134</v>
      </c>
    </row>
    <row r="19" spans="1:2">
      <c r="A19">
        <v>1840</v>
      </c>
      <c r="B19" s="53" t="s">
        <v>135</v>
      </c>
    </row>
    <row r="20" spans="1:2">
      <c r="A20">
        <v>2000</v>
      </c>
      <c r="B20" t="s">
        <v>17</v>
      </c>
    </row>
    <row r="21" spans="1:2">
      <c r="A21">
        <v>2050</v>
      </c>
      <c r="B21" t="s">
        <v>18</v>
      </c>
    </row>
    <row r="22" spans="1:2">
      <c r="A22">
        <v>2100</v>
      </c>
      <c r="B22" t="s">
        <v>19</v>
      </c>
    </row>
    <row r="23" spans="1:2">
      <c r="A23">
        <v>2110</v>
      </c>
      <c r="B23" t="s">
        <v>20</v>
      </c>
    </row>
    <row r="24" spans="1:2">
      <c r="A24">
        <v>2120</v>
      </c>
      <c r="B24" t="s">
        <v>21</v>
      </c>
    </row>
    <row r="25" spans="1:2">
      <c r="A25">
        <v>2200</v>
      </c>
      <c r="B25" t="s">
        <v>22</v>
      </c>
    </row>
    <row r="26" spans="1:2">
      <c r="A26">
        <v>2300</v>
      </c>
      <c r="B26" s="53" t="s">
        <v>224</v>
      </c>
    </row>
    <row r="27" spans="1:2">
      <c r="A27">
        <v>3000</v>
      </c>
      <c r="B27" t="s">
        <v>27</v>
      </c>
    </row>
    <row r="28" spans="1:2">
      <c r="A28">
        <v>3100</v>
      </c>
      <c r="B28" t="s">
        <v>28</v>
      </c>
    </row>
    <row r="29" spans="1:2">
      <c r="A29">
        <v>3101</v>
      </c>
      <c r="B29" t="s">
        <v>126</v>
      </c>
    </row>
    <row r="30" spans="1:2">
      <c r="A30">
        <v>3110</v>
      </c>
      <c r="B30" t="s">
        <v>29</v>
      </c>
    </row>
    <row r="31" spans="1:2">
      <c r="A31">
        <v>3115</v>
      </c>
      <c r="B31" t="s">
        <v>140</v>
      </c>
    </row>
    <row r="32" spans="1:2">
      <c r="A32">
        <v>3120</v>
      </c>
      <c r="B32" t="s">
        <v>30</v>
      </c>
    </row>
    <row r="33" spans="1:2">
      <c r="A33">
        <v>3130</v>
      </c>
      <c r="B33" s="33" t="s">
        <v>100</v>
      </c>
    </row>
    <row r="34" spans="1:2">
      <c r="A34">
        <v>3140</v>
      </c>
      <c r="B34" s="54" t="s">
        <v>31</v>
      </c>
    </row>
    <row r="35" spans="1:2">
      <c r="A35">
        <v>3200</v>
      </c>
      <c r="B35" s="1" t="s">
        <v>32</v>
      </c>
    </row>
    <row r="36" spans="1:2">
      <c r="A36">
        <v>3210</v>
      </c>
      <c r="B36" s="1" t="s">
        <v>33</v>
      </c>
    </row>
    <row r="37" spans="1:2">
      <c r="A37">
        <v>3220</v>
      </c>
      <c r="B37" s="54" t="s">
        <v>137</v>
      </c>
    </row>
    <row r="38" spans="1:2">
      <c r="A38">
        <v>3230</v>
      </c>
      <c r="B38" s="1" t="s">
        <v>34</v>
      </c>
    </row>
    <row r="39" spans="1:2">
      <c r="A39">
        <v>3240</v>
      </c>
      <c r="B39" s="1" t="s">
        <v>128</v>
      </c>
    </row>
    <row r="40" spans="1:2">
      <c r="A40">
        <v>3250</v>
      </c>
      <c r="B40" s="1" t="s">
        <v>36</v>
      </c>
    </row>
    <row r="41" spans="1:2">
      <c r="A41">
        <v>3260</v>
      </c>
      <c r="B41" s="1" t="s">
        <v>37</v>
      </c>
    </row>
    <row r="42" spans="1:2">
      <c r="A42">
        <v>3270</v>
      </c>
      <c r="B42" s="1" t="s">
        <v>38</v>
      </c>
    </row>
    <row r="43" spans="1:2">
      <c r="A43">
        <v>3280</v>
      </c>
      <c r="B43" s="1" t="s">
        <v>39</v>
      </c>
    </row>
    <row r="44" spans="1:2">
      <c r="A44">
        <v>3290</v>
      </c>
      <c r="B44" s="1" t="s">
        <v>40</v>
      </c>
    </row>
    <row r="45" spans="1:2">
      <c r="A45">
        <v>3300</v>
      </c>
      <c r="B45" s="1" t="s">
        <v>41</v>
      </c>
    </row>
    <row r="46" spans="1:2">
      <c r="A46">
        <v>3310</v>
      </c>
      <c r="B46" s="1" t="s">
        <v>90</v>
      </c>
    </row>
    <row r="47" spans="1:2">
      <c r="A47">
        <v>3320</v>
      </c>
      <c r="B47" s="1" t="s">
        <v>42</v>
      </c>
    </row>
    <row r="48" spans="1:2">
      <c r="A48">
        <v>3330</v>
      </c>
      <c r="B48" s="1" t="s">
        <v>43</v>
      </c>
    </row>
    <row r="49" spans="1:2">
      <c r="A49">
        <v>3340</v>
      </c>
      <c r="B49" s="1" t="s">
        <v>44</v>
      </c>
    </row>
    <row r="50" spans="1:2">
      <c r="A50">
        <v>3350</v>
      </c>
      <c r="B50" s="33" t="s">
        <v>131</v>
      </c>
    </row>
    <row r="51" spans="1:2">
      <c r="A51">
        <v>3360</v>
      </c>
      <c r="B51" s="1" t="s">
        <v>98</v>
      </c>
    </row>
    <row r="52" spans="1:2">
      <c r="A52">
        <v>3370</v>
      </c>
      <c r="B52" s="1" t="s">
        <v>112</v>
      </c>
    </row>
    <row r="53" spans="1:2">
      <c r="A53">
        <v>4000</v>
      </c>
      <c r="B53" t="s">
        <v>46</v>
      </c>
    </row>
    <row r="54" spans="1:2">
      <c r="A54">
        <v>4100</v>
      </c>
      <c r="B54" t="s">
        <v>47</v>
      </c>
    </row>
    <row r="55" spans="1:2">
      <c r="A55">
        <v>4200</v>
      </c>
      <c r="B55" t="s">
        <v>48</v>
      </c>
    </row>
    <row r="56" spans="1:2">
      <c r="A56">
        <v>4300</v>
      </c>
      <c r="B56" t="s">
        <v>138</v>
      </c>
    </row>
    <row r="57" spans="1:2">
      <c r="A57">
        <v>9999</v>
      </c>
      <c r="B57" t="s">
        <v>97</v>
      </c>
    </row>
  </sheetData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C12"/>
  <sheetViews>
    <sheetView workbookViewId="0">
      <selection activeCell="B26" sqref="B26"/>
    </sheetView>
  </sheetViews>
  <sheetFormatPr defaultRowHeight="12.75"/>
  <cols>
    <col min="1" max="1" width="19" customWidth="1"/>
    <col min="2" max="2" width="24.28515625" bestFit="1" customWidth="1"/>
  </cols>
  <sheetData>
    <row r="3" spans="1:3">
      <c r="A3" s="60" t="s">
        <v>152</v>
      </c>
      <c r="B3" t="s">
        <v>153</v>
      </c>
    </row>
    <row r="4" spans="1:3">
      <c r="A4" s="56" t="s">
        <v>129</v>
      </c>
      <c r="B4" s="57">
        <v>-12.5</v>
      </c>
    </row>
    <row r="5" spans="1:3">
      <c r="A5" s="56" t="s">
        <v>147</v>
      </c>
      <c r="B5" s="57">
        <v>-225.82</v>
      </c>
    </row>
    <row r="6" spans="1:3">
      <c r="A6" s="56" t="s">
        <v>146</v>
      </c>
      <c r="B6" s="57">
        <v>-27356.880000000001</v>
      </c>
    </row>
    <row r="7" spans="1:3">
      <c r="A7" s="56" t="s">
        <v>150</v>
      </c>
      <c r="B7" s="57">
        <v>-7639.08</v>
      </c>
    </row>
    <row r="8" spans="1:3">
      <c r="A8" s="56" t="s">
        <v>149</v>
      </c>
      <c r="B8" s="57">
        <v>-345.06</v>
      </c>
    </row>
    <row r="9" spans="1:3">
      <c r="A9" s="56" t="s">
        <v>137</v>
      </c>
      <c r="B9" s="57">
        <v>-2472.6999999999998</v>
      </c>
    </row>
    <row r="10" spans="1:3">
      <c r="A10" s="56" t="s">
        <v>148</v>
      </c>
      <c r="B10" s="9">
        <v>59400</v>
      </c>
      <c r="C10" s="53" t="s">
        <v>245</v>
      </c>
    </row>
    <row r="11" spans="1:3">
      <c r="A11" s="56" t="s">
        <v>145</v>
      </c>
      <c r="B11" s="57">
        <v>-1780</v>
      </c>
    </row>
    <row r="12" spans="1:3">
      <c r="A12" s="56" t="s">
        <v>154</v>
      </c>
      <c r="B12" s="9">
        <v>19567.960000000006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4"/>
  <sheetViews>
    <sheetView workbookViewId="0">
      <selection activeCell="A15" sqref="A15"/>
    </sheetView>
  </sheetViews>
  <sheetFormatPr defaultRowHeight="12.75"/>
  <cols>
    <col min="1" max="1" width="16.42578125" customWidth="1"/>
    <col min="2" max="2" width="10.5703125" customWidth="1"/>
    <col min="3" max="3" width="17.5703125" customWidth="1"/>
    <col min="4" max="4" width="11.7109375" customWidth="1"/>
    <col min="5" max="7" width="19.85546875" customWidth="1"/>
    <col min="8" max="8" width="76.140625" customWidth="1"/>
    <col min="257" max="257" width="16.42578125" customWidth="1"/>
    <col min="258" max="258" width="10.5703125" customWidth="1"/>
    <col min="259" max="259" width="17.5703125" customWidth="1"/>
    <col min="260" max="260" width="11.7109375" customWidth="1"/>
    <col min="261" max="263" width="19.85546875" customWidth="1"/>
    <col min="264" max="264" width="76.140625" customWidth="1"/>
    <col min="513" max="513" width="16.42578125" customWidth="1"/>
    <col min="514" max="514" width="10.5703125" customWidth="1"/>
    <col min="515" max="515" width="17.5703125" customWidth="1"/>
    <col min="516" max="516" width="11.7109375" customWidth="1"/>
    <col min="517" max="519" width="19.85546875" customWidth="1"/>
    <col min="520" max="520" width="76.140625" customWidth="1"/>
    <col min="769" max="769" width="16.42578125" customWidth="1"/>
    <col min="770" max="770" width="10.5703125" customWidth="1"/>
    <col min="771" max="771" width="17.5703125" customWidth="1"/>
    <col min="772" max="772" width="11.7109375" customWidth="1"/>
    <col min="773" max="775" width="19.85546875" customWidth="1"/>
    <col min="776" max="776" width="76.140625" customWidth="1"/>
    <col min="1025" max="1025" width="16.42578125" customWidth="1"/>
    <col min="1026" max="1026" width="10.5703125" customWidth="1"/>
    <col min="1027" max="1027" width="17.5703125" customWidth="1"/>
    <col min="1028" max="1028" width="11.7109375" customWidth="1"/>
    <col min="1029" max="1031" width="19.85546875" customWidth="1"/>
    <col min="1032" max="1032" width="76.140625" customWidth="1"/>
    <col min="1281" max="1281" width="16.42578125" customWidth="1"/>
    <col min="1282" max="1282" width="10.5703125" customWidth="1"/>
    <col min="1283" max="1283" width="17.5703125" customWidth="1"/>
    <col min="1284" max="1284" width="11.7109375" customWidth="1"/>
    <col min="1285" max="1287" width="19.85546875" customWidth="1"/>
    <col min="1288" max="1288" width="76.140625" customWidth="1"/>
    <col min="1537" max="1537" width="16.42578125" customWidth="1"/>
    <col min="1538" max="1538" width="10.5703125" customWidth="1"/>
    <col min="1539" max="1539" width="17.5703125" customWidth="1"/>
    <col min="1540" max="1540" width="11.7109375" customWidth="1"/>
    <col min="1541" max="1543" width="19.85546875" customWidth="1"/>
    <col min="1544" max="1544" width="76.140625" customWidth="1"/>
    <col min="1793" max="1793" width="16.42578125" customWidth="1"/>
    <col min="1794" max="1794" width="10.5703125" customWidth="1"/>
    <col min="1795" max="1795" width="17.5703125" customWidth="1"/>
    <col min="1796" max="1796" width="11.7109375" customWidth="1"/>
    <col min="1797" max="1799" width="19.85546875" customWidth="1"/>
    <col min="1800" max="1800" width="76.140625" customWidth="1"/>
    <col min="2049" max="2049" width="16.42578125" customWidth="1"/>
    <col min="2050" max="2050" width="10.5703125" customWidth="1"/>
    <col min="2051" max="2051" width="17.5703125" customWidth="1"/>
    <col min="2052" max="2052" width="11.7109375" customWidth="1"/>
    <col min="2053" max="2055" width="19.85546875" customWidth="1"/>
    <col min="2056" max="2056" width="76.140625" customWidth="1"/>
    <col min="2305" max="2305" width="16.42578125" customWidth="1"/>
    <col min="2306" max="2306" width="10.5703125" customWidth="1"/>
    <col min="2307" max="2307" width="17.5703125" customWidth="1"/>
    <col min="2308" max="2308" width="11.7109375" customWidth="1"/>
    <col min="2309" max="2311" width="19.85546875" customWidth="1"/>
    <col min="2312" max="2312" width="76.140625" customWidth="1"/>
    <col min="2561" max="2561" width="16.42578125" customWidth="1"/>
    <col min="2562" max="2562" width="10.5703125" customWidth="1"/>
    <col min="2563" max="2563" width="17.5703125" customWidth="1"/>
    <col min="2564" max="2564" width="11.7109375" customWidth="1"/>
    <col min="2565" max="2567" width="19.85546875" customWidth="1"/>
    <col min="2568" max="2568" width="76.140625" customWidth="1"/>
    <col min="2817" max="2817" width="16.42578125" customWidth="1"/>
    <col min="2818" max="2818" width="10.5703125" customWidth="1"/>
    <col min="2819" max="2819" width="17.5703125" customWidth="1"/>
    <col min="2820" max="2820" width="11.7109375" customWidth="1"/>
    <col min="2821" max="2823" width="19.85546875" customWidth="1"/>
    <col min="2824" max="2824" width="76.140625" customWidth="1"/>
    <col min="3073" max="3073" width="16.42578125" customWidth="1"/>
    <col min="3074" max="3074" width="10.5703125" customWidth="1"/>
    <col min="3075" max="3075" width="17.5703125" customWidth="1"/>
    <col min="3076" max="3076" width="11.7109375" customWidth="1"/>
    <col min="3077" max="3079" width="19.85546875" customWidth="1"/>
    <col min="3080" max="3080" width="76.140625" customWidth="1"/>
    <col min="3329" max="3329" width="16.42578125" customWidth="1"/>
    <col min="3330" max="3330" width="10.5703125" customWidth="1"/>
    <col min="3331" max="3331" width="17.5703125" customWidth="1"/>
    <col min="3332" max="3332" width="11.7109375" customWidth="1"/>
    <col min="3333" max="3335" width="19.85546875" customWidth="1"/>
    <col min="3336" max="3336" width="76.140625" customWidth="1"/>
    <col min="3585" max="3585" width="16.42578125" customWidth="1"/>
    <col min="3586" max="3586" width="10.5703125" customWidth="1"/>
    <col min="3587" max="3587" width="17.5703125" customWidth="1"/>
    <col min="3588" max="3588" width="11.7109375" customWidth="1"/>
    <col min="3589" max="3591" width="19.85546875" customWidth="1"/>
    <col min="3592" max="3592" width="76.140625" customWidth="1"/>
    <col min="3841" max="3841" width="16.42578125" customWidth="1"/>
    <col min="3842" max="3842" width="10.5703125" customWidth="1"/>
    <col min="3843" max="3843" width="17.5703125" customWidth="1"/>
    <col min="3844" max="3844" width="11.7109375" customWidth="1"/>
    <col min="3845" max="3847" width="19.85546875" customWidth="1"/>
    <col min="3848" max="3848" width="76.140625" customWidth="1"/>
    <col min="4097" max="4097" width="16.42578125" customWidth="1"/>
    <col min="4098" max="4098" width="10.5703125" customWidth="1"/>
    <col min="4099" max="4099" width="17.5703125" customWidth="1"/>
    <col min="4100" max="4100" width="11.7109375" customWidth="1"/>
    <col min="4101" max="4103" width="19.85546875" customWidth="1"/>
    <col min="4104" max="4104" width="76.140625" customWidth="1"/>
    <col min="4353" max="4353" width="16.42578125" customWidth="1"/>
    <col min="4354" max="4354" width="10.5703125" customWidth="1"/>
    <col min="4355" max="4355" width="17.5703125" customWidth="1"/>
    <col min="4356" max="4356" width="11.7109375" customWidth="1"/>
    <col min="4357" max="4359" width="19.85546875" customWidth="1"/>
    <col min="4360" max="4360" width="76.140625" customWidth="1"/>
    <col min="4609" max="4609" width="16.42578125" customWidth="1"/>
    <col min="4610" max="4610" width="10.5703125" customWidth="1"/>
    <col min="4611" max="4611" width="17.5703125" customWidth="1"/>
    <col min="4612" max="4612" width="11.7109375" customWidth="1"/>
    <col min="4613" max="4615" width="19.85546875" customWidth="1"/>
    <col min="4616" max="4616" width="76.140625" customWidth="1"/>
    <col min="4865" max="4865" width="16.42578125" customWidth="1"/>
    <col min="4866" max="4866" width="10.5703125" customWidth="1"/>
    <col min="4867" max="4867" width="17.5703125" customWidth="1"/>
    <col min="4868" max="4868" width="11.7109375" customWidth="1"/>
    <col min="4869" max="4871" width="19.85546875" customWidth="1"/>
    <col min="4872" max="4872" width="76.140625" customWidth="1"/>
    <col min="5121" max="5121" width="16.42578125" customWidth="1"/>
    <col min="5122" max="5122" width="10.5703125" customWidth="1"/>
    <col min="5123" max="5123" width="17.5703125" customWidth="1"/>
    <col min="5124" max="5124" width="11.7109375" customWidth="1"/>
    <col min="5125" max="5127" width="19.85546875" customWidth="1"/>
    <col min="5128" max="5128" width="76.140625" customWidth="1"/>
    <col min="5377" max="5377" width="16.42578125" customWidth="1"/>
    <col min="5378" max="5378" width="10.5703125" customWidth="1"/>
    <col min="5379" max="5379" width="17.5703125" customWidth="1"/>
    <col min="5380" max="5380" width="11.7109375" customWidth="1"/>
    <col min="5381" max="5383" width="19.85546875" customWidth="1"/>
    <col min="5384" max="5384" width="76.140625" customWidth="1"/>
    <col min="5633" max="5633" width="16.42578125" customWidth="1"/>
    <col min="5634" max="5634" width="10.5703125" customWidth="1"/>
    <col min="5635" max="5635" width="17.5703125" customWidth="1"/>
    <col min="5636" max="5636" width="11.7109375" customWidth="1"/>
    <col min="5637" max="5639" width="19.85546875" customWidth="1"/>
    <col min="5640" max="5640" width="76.140625" customWidth="1"/>
    <col min="5889" max="5889" width="16.42578125" customWidth="1"/>
    <col min="5890" max="5890" width="10.5703125" customWidth="1"/>
    <col min="5891" max="5891" width="17.5703125" customWidth="1"/>
    <col min="5892" max="5892" width="11.7109375" customWidth="1"/>
    <col min="5893" max="5895" width="19.85546875" customWidth="1"/>
    <col min="5896" max="5896" width="76.140625" customWidth="1"/>
    <col min="6145" max="6145" width="16.42578125" customWidth="1"/>
    <col min="6146" max="6146" width="10.5703125" customWidth="1"/>
    <col min="6147" max="6147" width="17.5703125" customWidth="1"/>
    <col min="6148" max="6148" width="11.7109375" customWidth="1"/>
    <col min="6149" max="6151" width="19.85546875" customWidth="1"/>
    <col min="6152" max="6152" width="76.140625" customWidth="1"/>
    <col min="6401" max="6401" width="16.42578125" customWidth="1"/>
    <col min="6402" max="6402" width="10.5703125" customWidth="1"/>
    <col min="6403" max="6403" width="17.5703125" customWidth="1"/>
    <col min="6404" max="6404" width="11.7109375" customWidth="1"/>
    <col min="6405" max="6407" width="19.85546875" customWidth="1"/>
    <col min="6408" max="6408" width="76.140625" customWidth="1"/>
    <col min="6657" max="6657" width="16.42578125" customWidth="1"/>
    <col min="6658" max="6658" width="10.5703125" customWidth="1"/>
    <col min="6659" max="6659" width="17.5703125" customWidth="1"/>
    <col min="6660" max="6660" width="11.7109375" customWidth="1"/>
    <col min="6661" max="6663" width="19.85546875" customWidth="1"/>
    <col min="6664" max="6664" width="76.140625" customWidth="1"/>
    <col min="6913" max="6913" width="16.42578125" customWidth="1"/>
    <col min="6914" max="6914" width="10.5703125" customWidth="1"/>
    <col min="6915" max="6915" width="17.5703125" customWidth="1"/>
    <col min="6916" max="6916" width="11.7109375" customWidth="1"/>
    <col min="6917" max="6919" width="19.85546875" customWidth="1"/>
    <col min="6920" max="6920" width="76.140625" customWidth="1"/>
    <col min="7169" max="7169" width="16.42578125" customWidth="1"/>
    <col min="7170" max="7170" width="10.5703125" customWidth="1"/>
    <col min="7171" max="7171" width="17.5703125" customWidth="1"/>
    <col min="7172" max="7172" width="11.7109375" customWidth="1"/>
    <col min="7173" max="7175" width="19.85546875" customWidth="1"/>
    <col min="7176" max="7176" width="76.140625" customWidth="1"/>
    <col min="7425" max="7425" width="16.42578125" customWidth="1"/>
    <col min="7426" max="7426" width="10.5703125" customWidth="1"/>
    <col min="7427" max="7427" width="17.5703125" customWidth="1"/>
    <col min="7428" max="7428" width="11.7109375" customWidth="1"/>
    <col min="7429" max="7431" width="19.85546875" customWidth="1"/>
    <col min="7432" max="7432" width="76.140625" customWidth="1"/>
    <col min="7681" max="7681" width="16.42578125" customWidth="1"/>
    <col min="7682" max="7682" width="10.5703125" customWidth="1"/>
    <col min="7683" max="7683" width="17.5703125" customWidth="1"/>
    <col min="7684" max="7684" width="11.7109375" customWidth="1"/>
    <col min="7685" max="7687" width="19.85546875" customWidth="1"/>
    <col min="7688" max="7688" width="76.140625" customWidth="1"/>
    <col min="7937" max="7937" width="16.42578125" customWidth="1"/>
    <col min="7938" max="7938" width="10.5703125" customWidth="1"/>
    <col min="7939" max="7939" width="17.5703125" customWidth="1"/>
    <col min="7940" max="7940" width="11.7109375" customWidth="1"/>
    <col min="7941" max="7943" width="19.85546875" customWidth="1"/>
    <col min="7944" max="7944" width="76.140625" customWidth="1"/>
    <col min="8193" max="8193" width="16.42578125" customWidth="1"/>
    <col min="8194" max="8194" width="10.5703125" customWidth="1"/>
    <col min="8195" max="8195" width="17.5703125" customWidth="1"/>
    <col min="8196" max="8196" width="11.7109375" customWidth="1"/>
    <col min="8197" max="8199" width="19.85546875" customWidth="1"/>
    <col min="8200" max="8200" width="76.140625" customWidth="1"/>
    <col min="8449" max="8449" width="16.42578125" customWidth="1"/>
    <col min="8450" max="8450" width="10.5703125" customWidth="1"/>
    <col min="8451" max="8451" width="17.5703125" customWidth="1"/>
    <col min="8452" max="8452" width="11.7109375" customWidth="1"/>
    <col min="8453" max="8455" width="19.85546875" customWidth="1"/>
    <col min="8456" max="8456" width="76.140625" customWidth="1"/>
    <col min="8705" max="8705" width="16.42578125" customWidth="1"/>
    <col min="8706" max="8706" width="10.5703125" customWidth="1"/>
    <col min="8707" max="8707" width="17.5703125" customWidth="1"/>
    <col min="8708" max="8708" width="11.7109375" customWidth="1"/>
    <col min="8709" max="8711" width="19.85546875" customWidth="1"/>
    <col min="8712" max="8712" width="76.140625" customWidth="1"/>
    <col min="8961" max="8961" width="16.42578125" customWidth="1"/>
    <col min="8962" max="8962" width="10.5703125" customWidth="1"/>
    <col min="8963" max="8963" width="17.5703125" customWidth="1"/>
    <col min="8964" max="8964" width="11.7109375" customWidth="1"/>
    <col min="8965" max="8967" width="19.85546875" customWidth="1"/>
    <col min="8968" max="8968" width="76.140625" customWidth="1"/>
    <col min="9217" max="9217" width="16.42578125" customWidth="1"/>
    <col min="9218" max="9218" width="10.5703125" customWidth="1"/>
    <col min="9219" max="9219" width="17.5703125" customWidth="1"/>
    <col min="9220" max="9220" width="11.7109375" customWidth="1"/>
    <col min="9221" max="9223" width="19.85546875" customWidth="1"/>
    <col min="9224" max="9224" width="76.140625" customWidth="1"/>
    <col min="9473" max="9473" width="16.42578125" customWidth="1"/>
    <col min="9474" max="9474" width="10.5703125" customWidth="1"/>
    <col min="9475" max="9475" width="17.5703125" customWidth="1"/>
    <col min="9476" max="9476" width="11.7109375" customWidth="1"/>
    <col min="9477" max="9479" width="19.85546875" customWidth="1"/>
    <col min="9480" max="9480" width="76.140625" customWidth="1"/>
    <col min="9729" max="9729" width="16.42578125" customWidth="1"/>
    <col min="9730" max="9730" width="10.5703125" customWidth="1"/>
    <col min="9731" max="9731" width="17.5703125" customWidth="1"/>
    <col min="9732" max="9732" width="11.7109375" customWidth="1"/>
    <col min="9733" max="9735" width="19.85546875" customWidth="1"/>
    <col min="9736" max="9736" width="76.140625" customWidth="1"/>
    <col min="9985" max="9985" width="16.42578125" customWidth="1"/>
    <col min="9986" max="9986" width="10.5703125" customWidth="1"/>
    <col min="9987" max="9987" width="17.5703125" customWidth="1"/>
    <col min="9988" max="9988" width="11.7109375" customWidth="1"/>
    <col min="9989" max="9991" width="19.85546875" customWidth="1"/>
    <col min="9992" max="9992" width="76.140625" customWidth="1"/>
    <col min="10241" max="10241" width="16.42578125" customWidth="1"/>
    <col min="10242" max="10242" width="10.5703125" customWidth="1"/>
    <col min="10243" max="10243" width="17.5703125" customWidth="1"/>
    <col min="10244" max="10244" width="11.7109375" customWidth="1"/>
    <col min="10245" max="10247" width="19.85546875" customWidth="1"/>
    <col min="10248" max="10248" width="76.140625" customWidth="1"/>
    <col min="10497" max="10497" width="16.42578125" customWidth="1"/>
    <col min="10498" max="10498" width="10.5703125" customWidth="1"/>
    <col min="10499" max="10499" width="17.5703125" customWidth="1"/>
    <col min="10500" max="10500" width="11.7109375" customWidth="1"/>
    <col min="10501" max="10503" width="19.85546875" customWidth="1"/>
    <col min="10504" max="10504" width="76.140625" customWidth="1"/>
    <col min="10753" max="10753" width="16.42578125" customWidth="1"/>
    <col min="10754" max="10754" width="10.5703125" customWidth="1"/>
    <col min="10755" max="10755" width="17.5703125" customWidth="1"/>
    <col min="10756" max="10756" width="11.7109375" customWidth="1"/>
    <col min="10757" max="10759" width="19.85546875" customWidth="1"/>
    <col min="10760" max="10760" width="76.140625" customWidth="1"/>
    <col min="11009" max="11009" width="16.42578125" customWidth="1"/>
    <col min="11010" max="11010" width="10.5703125" customWidth="1"/>
    <col min="11011" max="11011" width="17.5703125" customWidth="1"/>
    <col min="11012" max="11012" width="11.7109375" customWidth="1"/>
    <col min="11013" max="11015" width="19.85546875" customWidth="1"/>
    <col min="11016" max="11016" width="76.140625" customWidth="1"/>
    <col min="11265" max="11265" width="16.42578125" customWidth="1"/>
    <col min="11266" max="11266" width="10.5703125" customWidth="1"/>
    <col min="11267" max="11267" width="17.5703125" customWidth="1"/>
    <col min="11268" max="11268" width="11.7109375" customWidth="1"/>
    <col min="11269" max="11271" width="19.85546875" customWidth="1"/>
    <col min="11272" max="11272" width="76.140625" customWidth="1"/>
    <col min="11521" max="11521" width="16.42578125" customWidth="1"/>
    <col min="11522" max="11522" width="10.5703125" customWidth="1"/>
    <col min="11523" max="11523" width="17.5703125" customWidth="1"/>
    <col min="11524" max="11524" width="11.7109375" customWidth="1"/>
    <col min="11525" max="11527" width="19.85546875" customWidth="1"/>
    <col min="11528" max="11528" width="76.140625" customWidth="1"/>
    <col min="11777" max="11777" width="16.42578125" customWidth="1"/>
    <col min="11778" max="11778" width="10.5703125" customWidth="1"/>
    <col min="11779" max="11779" width="17.5703125" customWidth="1"/>
    <col min="11780" max="11780" width="11.7109375" customWidth="1"/>
    <col min="11781" max="11783" width="19.85546875" customWidth="1"/>
    <col min="11784" max="11784" width="76.140625" customWidth="1"/>
    <col min="12033" max="12033" width="16.42578125" customWidth="1"/>
    <col min="12034" max="12034" width="10.5703125" customWidth="1"/>
    <col min="12035" max="12035" width="17.5703125" customWidth="1"/>
    <col min="12036" max="12036" width="11.7109375" customWidth="1"/>
    <col min="12037" max="12039" width="19.85546875" customWidth="1"/>
    <col min="12040" max="12040" width="76.140625" customWidth="1"/>
    <col min="12289" max="12289" width="16.42578125" customWidth="1"/>
    <col min="12290" max="12290" width="10.5703125" customWidth="1"/>
    <col min="12291" max="12291" width="17.5703125" customWidth="1"/>
    <col min="12292" max="12292" width="11.7109375" customWidth="1"/>
    <col min="12293" max="12295" width="19.85546875" customWidth="1"/>
    <col min="12296" max="12296" width="76.140625" customWidth="1"/>
    <col min="12545" max="12545" width="16.42578125" customWidth="1"/>
    <col min="12546" max="12546" width="10.5703125" customWidth="1"/>
    <col min="12547" max="12547" width="17.5703125" customWidth="1"/>
    <col min="12548" max="12548" width="11.7109375" customWidth="1"/>
    <col min="12549" max="12551" width="19.85546875" customWidth="1"/>
    <col min="12552" max="12552" width="76.140625" customWidth="1"/>
    <col min="12801" max="12801" width="16.42578125" customWidth="1"/>
    <col min="12802" max="12802" width="10.5703125" customWidth="1"/>
    <col min="12803" max="12803" width="17.5703125" customWidth="1"/>
    <col min="12804" max="12804" width="11.7109375" customWidth="1"/>
    <col min="12805" max="12807" width="19.85546875" customWidth="1"/>
    <col min="12808" max="12808" width="76.140625" customWidth="1"/>
    <col min="13057" max="13057" width="16.42578125" customWidth="1"/>
    <col min="13058" max="13058" width="10.5703125" customWidth="1"/>
    <col min="13059" max="13059" width="17.5703125" customWidth="1"/>
    <col min="13060" max="13060" width="11.7109375" customWidth="1"/>
    <col min="13061" max="13063" width="19.85546875" customWidth="1"/>
    <col min="13064" max="13064" width="76.140625" customWidth="1"/>
    <col min="13313" max="13313" width="16.42578125" customWidth="1"/>
    <col min="13314" max="13314" width="10.5703125" customWidth="1"/>
    <col min="13315" max="13315" width="17.5703125" customWidth="1"/>
    <col min="13316" max="13316" width="11.7109375" customWidth="1"/>
    <col min="13317" max="13319" width="19.85546875" customWidth="1"/>
    <col min="13320" max="13320" width="76.140625" customWidth="1"/>
    <col min="13569" max="13569" width="16.42578125" customWidth="1"/>
    <col min="13570" max="13570" width="10.5703125" customWidth="1"/>
    <col min="13571" max="13571" width="17.5703125" customWidth="1"/>
    <col min="13572" max="13572" width="11.7109375" customWidth="1"/>
    <col min="13573" max="13575" width="19.85546875" customWidth="1"/>
    <col min="13576" max="13576" width="76.140625" customWidth="1"/>
    <col min="13825" max="13825" width="16.42578125" customWidth="1"/>
    <col min="13826" max="13826" width="10.5703125" customWidth="1"/>
    <col min="13827" max="13827" width="17.5703125" customWidth="1"/>
    <col min="13828" max="13828" width="11.7109375" customWidth="1"/>
    <col min="13829" max="13831" width="19.85546875" customWidth="1"/>
    <col min="13832" max="13832" width="76.140625" customWidth="1"/>
    <col min="14081" max="14081" width="16.42578125" customWidth="1"/>
    <col min="14082" max="14082" width="10.5703125" customWidth="1"/>
    <col min="14083" max="14083" width="17.5703125" customWidth="1"/>
    <col min="14084" max="14084" width="11.7109375" customWidth="1"/>
    <col min="14085" max="14087" width="19.85546875" customWidth="1"/>
    <col min="14088" max="14088" width="76.140625" customWidth="1"/>
    <col min="14337" max="14337" width="16.42578125" customWidth="1"/>
    <col min="14338" max="14338" width="10.5703125" customWidth="1"/>
    <col min="14339" max="14339" width="17.5703125" customWidth="1"/>
    <col min="14340" max="14340" width="11.7109375" customWidth="1"/>
    <col min="14341" max="14343" width="19.85546875" customWidth="1"/>
    <col min="14344" max="14344" width="76.140625" customWidth="1"/>
    <col min="14593" max="14593" width="16.42578125" customWidth="1"/>
    <col min="14594" max="14594" width="10.5703125" customWidth="1"/>
    <col min="14595" max="14595" width="17.5703125" customWidth="1"/>
    <col min="14596" max="14596" width="11.7109375" customWidth="1"/>
    <col min="14597" max="14599" width="19.85546875" customWidth="1"/>
    <col min="14600" max="14600" width="76.140625" customWidth="1"/>
    <col min="14849" max="14849" width="16.42578125" customWidth="1"/>
    <col min="14850" max="14850" width="10.5703125" customWidth="1"/>
    <col min="14851" max="14851" width="17.5703125" customWidth="1"/>
    <col min="14852" max="14852" width="11.7109375" customWidth="1"/>
    <col min="14853" max="14855" width="19.85546875" customWidth="1"/>
    <col min="14856" max="14856" width="76.140625" customWidth="1"/>
    <col min="15105" max="15105" width="16.42578125" customWidth="1"/>
    <col min="15106" max="15106" width="10.5703125" customWidth="1"/>
    <col min="15107" max="15107" width="17.5703125" customWidth="1"/>
    <col min="15108" max="15108" width="11.7109375" customWidth="1"/>
    <col min="15109" max="15111" width="19.85546875" customWidth="1"/>
    <col min="15112" max="15112" width="76.140625" customWidth="1"/>
    <col min="15361" max="15361" width="16.42578125" customWidth="1"/>
    <col min="15362" max="15362" width="10.5703125" customWidth="1"/>
    <col min="15363" max="15363" width="17.5703125" customWidth="1"/>
    <col min="15364" max="15364" width="11.7109375" customWidth="1"/>
    <col min="15365" max="15367" width="19.85546875" customWidth="1"/>
    <col min="15368" max="15368" width="76.140625" customWidth="1"/>
    <col min="15617" max="15617" width="16.42578125" customWidth="1"/>
    <col min="15618" max="15618" width="10.5703125" customWidth="1"/>
    <col min="15619" max="15619" width="17.5703125" customWidth="1"/>
    <col min="15620" max="15620" width="11.7109375" customWidth="1"/>
    <col min="15621" max="15623" width="19.85546875" customWidth="1"/>
    <col min="15624" max="15624" width="76.140625" customWidth="1"/>
    <col min="15873" max="15873" width="16.42578125" customWidth="1"/>
    <col min="15874" max="15874" width="10.5703125" customWidth="1"/>
    <col min="15875" max="15875" width="17.5703125" customWidth="1"/>
    <col min="15876" max="15876" width="11.7109375" customWidth="1"/>
    <col min="15877" max="15879" width="19.85546875" customWidth="1"/>
    <col min="15880" max="15880" width="76.140625" customWidth="1"/>
    <col min="16129" max="16129" width="16.42578125" customWidth="1"/>
    <col min="16130" max="16130" width="10.5703125" customWidth="1"/>
    <col min="16131" max="16131" width="17.5703125" customWidth="1"/>
    <col min="16132" max="16132" width="11.7109375" customWidth="1"/>
    <col min="16133" max="16135" width="19.85546875" customWidth="1"/>
    <col min="16136" max="16136" width="76.140625" customWidth="1"/>
  </cols>
  <sheetData>
    <row r="1" spans="1:8">
      <c r="A1" s="58" t="s">
        <v>116</v>
      </c>
      <c r="B1" s="58" t="s">
        <v>117</v>
      </c>
      <c r="C1" s="58" t="s">
        <v>118</v>
      </c>
      <c r="D1" s="58" t="s">
        <v>119</v>
      </c>
      <c r="E1" s="59" t="s">
        <v>120</v>
      </c>
      <c r="F1" s="59" t="s">
        <v>121</v>
      </c>
      <c r="G1" s="59" t="s">
        <v>122</v>
      </c>
      <c r="H1" s="58" t="s">
        <v>108</v>
      </c>
    </row>
    <row r="2" spans="1:8" ht="25.5">
      <c r="A2">
        <v>577733079</v>
      </c>
      <c r="B2" t="s">
        <v>123</v>
      </c>
      <c r="C2">
        <v>20130126</v>
      </c>
      <c r="D2">
        <v>20130126</v>
      </c>
      <c r="E2" s="55">
        <v>1002.71</v>
      </c>
      <c r="F2" s="55">
        <v>7002.71</v>
      </c>
      <c r="G2" s="55">
        <v>6000</v>
      </c>
      <c r="H2" s="1" t="s">
        <v>151</v>
      </c>
    </row>
    <row r="3" spans="1:8">
      <c r="A3">
        <v>577733079</v>
      </c>
      <c r="B3" t="s">
        <v>123</v>
      </c>
      <c r="C3">
        <v>20130126</v>
      </c>
      <c r="D3">
        <v>20130126</v>
      </c>
      <c r="E3" s="55">
        <v>7002.71</v>
      </c>
      <c r="F3" s="55">
        <v>6714.71</v>
      </c>
      <c r="G3" s="55">
        <v>-288</v>
      </c>
      <c r="H3" s="1" t="s">
        <v>155</v>
      </c>
    </row>
    <row r="4" spans="1:8" ht="25.5">
      <c r="A4">
        <v>577733079</v>
      </c>
      <c r="B4" t="s">
        <v>123</v>
      </c>
      <c r="C4">
        <v>20130126</v>
      </c>
      <c r="D4">
        <v>20130126</v>
      </c>
      <c r="E4" s="55">
        <v>6714.71</v>
      </c>
      <c r="F4" s="55">
        <v>6354.71</v>
      </c>
      <c r="G4" s="55">
        <v>-360</v>
      </c>
      <c r="H4" s="1" t="s">
        <v>156</v>
      </c>
    </row>
    <row r="5" spans="1:8">
      <c r="A5">
        <v>577733079</v>
      </c>
      <c r="B5" t="s">
        <v>123</v>
      </c>
      <c r="C5">
        <v>20130126</v>
      </c>
      <c r="D5">
        <v>20130126</v>
      </c>
      <c r="E5" s="55">
        <v>6354.71</v>
      </c>
      <c r="F5" s="55">
        <v>6204.71</v>
      </c>
      <c r="G5" s="55">
        <v>-150</v>
      </c>
      <c r="H5" s="1" t="s">
        <v>157</v>
      </c>
    </row>
    <row r="6" spans="1:8">
      <c r="A6">
        <v>577733079</v>
      </c>
      <c r="B6" t="s">
        <v>123</v>
      </c>
      <c r="C6">
        <v>20130126</v>
      </c>
      <c r="D6">
        <v>20130126</v>
      </c>
      <c r="E6" s="55">
        <v>6204.71</v>
      </c>
      <c r="F6" s="55">
        <v>4329.8100000000004</v>
      </c>
      <c r="G6" s="55">
        <v>-1874.9</v>
      </c>
      <c r="H6" s="1" t="s">
        <v>158</v>
      </c>
    </row>
    <row r="7" spans="1:8" ht="25.5">
      <c r="A7">
        <v>577733079</v>
      </c>
      <c r="B7" t="s">
        <v>123</v>
      </c>
      <c r="C7">
        <v>20130126</v>
      </c>
      <c r="D7">
        <v>20130126</v>
      </c>
      <c r="E7" s="55">
        <v>4329.8100000000004</v>
      </c>
      <c r="F7" s="55">
        <v>1329.81</v>
      </c>
      <c r="G7" s="55">
        <v>-3000</v>
      </c>
      <c r="H7" s="1" t="s">
        <v>159</v>
      </c>
    </row>
    <row r="8" spans="1:8" ht="25.5">
      <c r="A8">
        <v>577733079</v>
      </c>
      <c r="B8" t="s">
        <v>123</v>
      </c>
      <c r="C8">
        <v>20130126</v>
      </c>
      <c r="D8">
        <v>20130126</v>
      </c>
      <c r="E8" s="55">
        <v>1329.81</v>
      </c>
      <c r="F8" s="55">
        <v>1360.81</v>
      </c>
      <c r="G8" s="55">
        <v>31</v>
      </c>
      <c r="H8" s="1" t="s">
        <v>151</v>
      </c>
    </row>
    <row r="9" spans="1:8">
      <c r="A9">
        <v>577733079</v>
      </c>
      <c r="B9" t="s">
        <v>123</v>
      </c>
      <c r="C9">
        <v>20130126</v>
      </c>
      <c r="D9">
        <v>20130126</v>
      </c>
      <c r="E9" s="55">
        <v>1360.81</v>
      </c>
      <c r="F9" s="55">
        <v>760.81</v>
      </c>
      <c r="G9" s="55">
        <v>-600</v>
      </c>
      <c r="H9" s="1" t="s">
        <v>160</v>
      </c>
    </row>
    <row r="10" spans="1:8" ht="25.5">
      <c r="A10">
        <v>577733079</v>
      </c>
      <c r="B10" t="s">
        <v>123</v>
      </c>
      <c r="C10">
        <v>20130126</v>
      </c>
      <c r="D10">
        <v>20130126</v>
      </c>
      <c r="E10" s="55">
        <v>760.81</v>
      </c>
      <c r="F10" s="55">
        <v>10.81</v>
      </c>
      <c r="G10" s="55">
        <v>-750</v>
      </c>
      <c r="H10" s="1" t="s">
        <v>161</v>
      </c>
    </row>
    <row r="11" spans="1:8" ht="25.5">
      <c r="A11">
        <v>577733079</v>
      </c>
      <c r="B11" t="s">
        <v>123</v>
      </c>
      <c r="C11">
        <v>20130129</v>
      </c>
      <c r="D11">
        <v>20121231</v>
      </c>
      <c r="E11" s="55">
        <v>10.81</v>
      </c>
      <c r="F11" s="55">
        <v>9.48</v>
      </c>
      <c r="G11" s="55">
        <v>-1.33</v>
      </c>
      <c r="H11" s="1" t="s">
        <v>124</v>
      </c>
    </row>
    <row r="12" spans="1:8" ht="25.5">
      <c r="A12">
        <v>577733079</v>
      </c>
      <c r="B12" t="s">
        <v>123</v>
      </c>
      <c r="C12">
        <v>20130206</v>
      </c>
      <c r="D12">
        <v>20130206</v>
      </c>
      <c r="E12" s="55">
        <v>9.48</v>
      </c>
      <c r="F12" s="55">
        <v>5205.07</v>
      </c>
      <c r="G12" s="55">
        <v>5195.59</v>
      </c>
      <c r="H12" s="1" t="s">
        <v>162</v>
      </c>
    </row>
    <row r="13" spans="1:8" ht="25.5">
      <c r="A13">
        <v>577733079</v>
      </c>
      <c r="B13" t="s">
        <v>123</v>
      </c>
      <c r="C13">
        <v>20130206</v>
      </c>
      <c r="D13">
        <v>20130206</v>
      </c>
      <c r="E13" s="55">
        <v>5205.07</v>
      </c>
      <c r="F13" s="55">
        <v>3705.07</v>
      </c>
      <c r="G13" s="55">
        <v>-1500</v>
      </c>
      <c r="H13" s="1" t="s">
        <v>163</v>
      </c>
    </row>
    <row r="14" spans="1:8" ht="25.5">
      <c r="A14">
        <v>577733079</v>
      </c>
      <c r="B14" t="s">
        <v>123</v>
      </c>
      <c r="C14">
        <v>20130222</v>
      </c>
      <c r="D14">
        <v>20130222</v>
      </c>
      <c r="E14" s="55">
        <v>3705.07</v>
      </c>
      <c r="F14" s="55">
        <v>3694.39</v>
      </c>
      <c r="G14" s="55">
        <v>-10.68</v>
      </c>
      <c r="H14" s="1" t="s">
        <v>124</v>
      </c>
    </row>
    <row r="15" spans="1:8" ht="25.5">
      <c r="A15">
        <v>577733079</v>
      </c>
      <c r="B15" t="s">
        <v>123</v>
      </c>
      <c r="C15">
        <v>20130225</v>
      </c>
      <c r="D15">
        <v>20130225</v>
      </c>
      <c r="E15" s="55">
        <v>3694.39</v>
      </c>
      <c r="F15" s="55">
        <v>5694.39</v>
      </c>
      <c r="G15" s="55">
        <v>2000</v>
      </c>
      <c r="H15" s="1" t="s">
        <v>164</v>
      </c>
    </row>
    <row r="16" spans="1:8" ht="25.5">
      <c r="A16">
        <v>577733079</v>
      </c>
      <c r="B16" t="s">
        <v>123</v>
      </c>
      <c r="C16">
        <v>20130225</v>
      </c>
      <c r="D16">
        <v>20130225</v>
      </c>
      <c r="E16" s="55">
        <v>5694.39</v>
      </c>
      <c r="F16" s="55">
        <v>5250.39</v>
      </c>
      <c r="G16" s="55">
        <v>-444</v>
      </c>
      <c r="H16" s="1" t="s">
        <v>165</v>
      </c>
    </row>
    <row r="17" spans="1:8">
      <c r="A17">
        <v>577733079</v>
      </c>
      <c r="B17" t="s">
        <v>123</v>
      </c>
      <c r="C17">
        <v>20130225</v>
      </c>
      <c r="D17">
        <v>20130225</v>
      </c>
      <c r="E17" s="55">
        <v>5250.39</v>
      </c>
      <c r="F17" s="55">
        <v>4998.3900000000003</v>
      </c>
      <c r="G17" s="55">
        <v>-252</v>
      </c>
      <c r="H17" s="1" t="s">
        <v>166</v>
      </c>
    </row>
    <row r="18" spans="1:8">
      <c r="A18">
        <v>577733079</v>
      </c>
      <c r="B18" t="s">
        <v>123</v>
      </c>
      <c r="C18">
        <v>20130225</v>
      </c>
      <c r="D18">
        <v>20130225</v>
      </c>
      <c r="E18" s="55">
        <v>4998.3900000000003</v>
      </c>
      <c r="F18" s="55">
        <v>4806.3900000000003</v>
      </c>
      <c r="G18" s="55">
        <v>-192</v>
      </c>
      <c r="H18" s="1" t="s">
        <v>167</v>
      </c>
    </row>
    <row r="19" spans="1:8">
      <c r="A19">
        <v>577733079</v>
      </c>
      <c r="B19" t="s">
        <v>123</v>
      </c>
      <c r="C19">
        <v>20130225</v>
      </c>
      <c r="D19">
        <v>20130225</v>
      </c>
      <c r="E19" s="55">
        <v>4806.3900000000003</v>
      </c>
      <c r="F19" s="55">
        <v>4470.3900000000003</v>
      </c>
      <c r="G19" s="55">
        <v>-336</v>
      </c>
      <c r="H19" s="1" t="s">
        <v>168</v>
      </c>
    </row>
    <row r="20" spans="1:8">
      <c r="A20">
        <v>577733079</v>
      </c>
      <c r="B20" t="s">
        <v>123</v>
      </c>
      <c r="C20">
        <v>20130225</v>
      </c>
      <c r="D20">
        <v>20130225</v>
      </c>
      <c r="E20" s="55">
        <v>4470.3900000000003</v>
      </c>
      <c r="F20" s="55">
        <v>4134.3900000000003</v>
      </c>
      <c r="G20" s="55">
        <v>-336</v>
      </c>
      <c r="H20" s="1" t="s">
        <v>169</v>
      </c>
    </row>
    <row r="21" spans="1:8">
      <c r="A21">
        <v>577733079</v>
      </c>
      <c r="B21" t="s">
        <v>123</v>
      </c>
      <c r="C21">
        <v>20130225</v>
      </c>
      <c r="D21">
        <v>20130225</v>
      </c>
      <c r="E21" s="55">
        <v>4134.3900000000003</v>
      </c>
      <c r="F21" s="55">
        <v>3942.39</v>
      </c>
      <c r="G21" s="55">
        <v>-192</v>
      </c>
      <c r="H21" s="1" t="s">
        <v>170</v>
      </c>
    </row>
    <row r="22" spans="1:8">
      <c r="A22">
        <v>577733079</v>
      </c>
      <c r="B22" t="s">
        <v>123</v>
      </c>
      <c r="C22">
        <v>20130225</v>
      </c>
      <c r="D22">
        <v>20130225</v>
      </c>
      <c r="E22" s="55">
        <v>3942.39</v>
      </c>
      <c r="F22" s="55">
        <v>1942.39</v>
      </c>
      <c r="G22" s="55">
        <v>-2000</v>
      </c>
      <c r="H22" s="1" t="s">
        <v>171</v>
      </c>
    </row>
    <row r="23" spans="1:8">
      <c r="A23">
        <v>577733079</v>
      </c>
      <c r="B23" t="s">
        <v>123</v>
      </c>
      <c r="C23">
        <v>20130225</v>
      </c>
      <c r="D23">
        <v>20130225</v>
      </c>
      <c r="E23" s="55">
        <v>1942.39</v>
      </c>
      <c r="F23" s="55">
        <v>1442.39</v>
      </c>
      <c r="G23" s="55">
        <v>-500</v>
      </c>
      <c r="H23" s="1" t="s">
        <v>172</v>
      </c>
    </row>
    <row r="24" spans="1:8">
      <c r="A24">
        <v>577733079</v>
      </c>
      <c r="B24" t="s">
        <v>123</v>
      </c>
      <c r="C24">
        <v>20130301</v>
      </c>
      <c r="D24">
        <v>20130301</v>
      </c>
      <c r="E24" s="55">
        <v>1442.39</v>
      </c>
      <c r="F24" s="55">
        <v>259.89</v>
      </c>
      <c r="G24" s="55">
        <v>-1182.5</v>
      </c>
      <c r="H24" s="1" t="s">
        <v>173</v>
      </c>
    </row>
    <row r="25" spans="1:8" ht="25.5">
      <c r="A25">
        <v>577733079</v>
      </c>
      <c r="B25" t="s">
        <v>123</v>
      </c>
      <c r="C25">
        <v>20130301</v>
      </c>
      <c r="D25">
        <v>20130301</v>
      </c>
      <c r="E25" s="55">
        <v>259.89</v>
      </c>
      <c r="F25" s="55">
        <v>1259.8900000000001</v>
      </c>
      <c r="G25" s="55">
        <v>1000</v>
      </c>
      <c r="H25" s="1" t="s">
        <v>164</v>
      </c>
    </row>
    <row r="26" spans="1:8">
      <c r="A26">
        <v>577733079</v>
      </c>
      <c r="B26" t="s">
        <v>123</v>
      </c>
      <c r="C26">
        <v>20130301</v>
      </c>
      <c r="D26">
        <v>20130301</v>
      </c>
      <c r="E26" s="55">
        <v>1259.8900000000001</v>
      </c>
      <c r="F26" s="55">
        <v>1199.8900000000001</v>
      </c>
      <c r="G26" s="55">
        <v>-60</v>
      </c>
      <c r="H26" s="1" t="s">
        <v>174</v>
      </c>
    </row>
    <row r="27" spans="1:8" ht="25.5">
      <c r="A27">
        <v>577733079</v>
      </c>
      <c r="B27" t="s">
        <v>123</v>
      </c>
      <c r="C27">
        <v>20130301</v>
      </c>
      <c r="D27">
        <v>20130301</v>
      </c>
      <c r="E27" s="55">
        <v>1199.8900000000001</v>
      </c>
      <c r="F27" s="55">
        <v>499.89</v>
      </c>
      <c r="G27" s="55">
        <v>-700</v>
      </c>
      <c r="H27" s="1" t="s">
        <v>175</v>
      </c>
    </row>
    <row r="28" spans="1:8">
      <c r="A28">
        <v>577733079</v>
      </c>
      <c r="B28" t="s">
        <v>123</v>
      </c>
      <c r="C28">
        <v>20130306</v>
      </c>
      <c r="D28">
        <v>20130306</v>
      </c>
      <c r="E28" s="55">
        <v>499.89</v>
      </c>
      <c r="F28" s="55">
        <v>349.89</v>
      </c>
      <c r="G28" s="55">
        <v>-150</v>
      </c>
      <c r="H28" s="1" t="s">
        <v>176</v>
      </c>
    </row>
    <row r="29" spans="1:8" ht="25.5">
      <c r="A29">
        <v>577733079</v>
      </c>
      <c r="B29" t="s">
        <v>123</v>
      </c>
      <c r="C29">
        <v>20130306</v>
      </c>
      <c r="D29">
        <v>20130306</v>
      </c>
      <c r="E29" s="55">
        <v>349.89</v>
      </c>
      <c r="F29" s="55">
        <v>249.89</v>
      </c>
      <c r="G29" s="55">
        <v>-100</v>
      </c>
      <c r="H29" s="1" t="s">
        <v>177</v>
      </c>
    </row>
    <row r="30" spans="1:8" ht="25.5">
      <c r="A30">
        <v>577733079</v>
      </c>
      <c r="B30" t="s">
        <v>123</v>
      </c>
      <c r="C30">
        <v>20130325</v>
      </c>
      <c r="D30">
        <v>20130325</v>
      </c>
      <c r="E30" s="55">
        <v>249.89</v>
      </c>
      <c r="F30" s="55">
        <v>7249.89</v>
      </c>
      <c r="G30" s="55">
        <v>7000</v>
      </c>
      <c r="H30" s="1" t="s">
        <v>178</v>
      </c>
    </row>
    <row r="31" spans="1:8" ht="25.5">
      <c r="A31">
        <v>577733079</v>
      </c>
      <c r="B31" t="s">
        <v>123</v>
      </c>
      <c r="C31">
        <v>20130325</v>
      </c>
      <c r="D31">
        <v>20130325</v>
      </c>
      <c r="E31" s="55">
        <v>7249.89</v>
      </c>
      <c r="F31" s="55">
        <v>6961.89</v>
      </c>
      <c r="G31" s="55">
        <v>-288</v>
      </c>
      <c r="H31" s="1" t="s">
        <v>179</v>
      </c>
    </row>
    <row r="32" spans="1:8" ht="25.5">
      <c r="A32">
        <v>577733079</v>
      </c>
      <c r="B32" t="s">
        <v>123</v>
      </c>
      <c r="C32">
        <v>20130325</v>
      </c>
      <c r="D32">
        <v>20130325</v>
      </c>
      <c r="E32" s="55">
        <v>6961.89</v>
      </c>
      <c r="F32" s="55">
        <v>6481.89</v>
      </c>
      <c r="G32" s="55">
        <v>-480</v>
      </c>
      <c r="H32" s="1" t="s">
        <v>180</v>
      </c>
    </row>
    <row r="33" spans="1:8">
      <c r="A33">
        <v>577733079</v>
      </c>
      <c r="B33" t="s">
        <v>123</v>
      </c>
      <c r="C33">
        <v>20130325</v>
      </c>
      <c r="D33">
        <v>20130325</v>
      </c>
      <c r="E33" s="55">
        <v>6481.89</v>
      </c>
      <c r="F33" s="55">
        <v>6193.89</v>
      </c>
      <c r="G33" s="55">
        <v>-288</v>
      </c>
      <c r="H33" s="1" t="s">
        <v>181</v>
      </c>
    </row>
    <row r="34" spans="1:8" ht="25.5">
      <c r="A34">
        <v>577733079</v>
      </c>
      <c r="B34" t="s">
        <v>123</v>
      </c>
      <c r="C34">
        <v>20130325</v>
      </c>
      <c r="D34">
        <v>20130325</v>
      </c>
      <c r="E34" s="55">
        <v>6193.89</v>
      </c>
      <c r="F34" s="55">
        <v>3193.89</v>
      </c>
      <c r="G34" s="55">
        <v>-3000</v>
      </c>
      <c r="H34" s="1" t="s">
        <v>182</v>
      </c>
    </row>
    <row r="35" spans="1:8" ht="25.5">
      <c r="A35">
        <v>577733079</v>
      </c>
      <c r="B35" t="s">
        <v>123</v>
      </c>
      <c r="C35">
        <v>20130325</v>
      </c>
      <c r="D35">
        <v>20130325</v>
      </c>
      <c r="E35" s="55">
        <v>3193.89</v>
      </c>
      <c r="F35" s="55">
        <v>2893.89</v>
      </c>
      <c r="G35" s="55">
        <v>-300</v>
      </c>
      <c r="H35" s="1" t="s">
        <v>183</v>
      </c>
    </row>
    <row r="36" spans="1:8" ht="25.5">
      <c r="A36">
        <v>577733079</v>
      </c>
      <c r="B36" t="s">
        <v>123</v>
      </c>
      <c r="C36">
        <v>20130326</v>
      </c>
      <c r="D36">
        <v>20130326</v>
      </c>
      <c r="E36" s="55">
        <v>2893.89</v>
      </c>
      <c r="F36" s="55">
        <v>2883.21</v>
      </c>
      <c r="G36" s="55">
        <v>-10.68</v>
      </c>
      <c r="H36" s="1" t="s">
        <v>124</v>
      </c>
    </row>
    <row r="37" spans="1:8" ht="25.5">
      <c r="A37">
        <v>577733079</v>
      </c>
      <c r="B37" t="s">
        <v>123</v>
      </c>
      <c r="C37">
        <v>20130403</v>
      </c>
      <c r="D37">
        <v>20130403</v>
      </c>
      <c r="E37" s="55">
        <v>2883.21</v>
      </c>
      <c r="F37" s="55">
        <v>2081.98</v>
      </c>
      <c r="G37" s="55">
        <v>-801.23</v>
      </c>
      <c r="H37" s="1" t="s">
        <v>184</v>
      </c>
    </row>
    <row r="38" spans="1:8" ht="25.5">
      <c r="A38">
        <v>577733079</v>
      </c>
      <c r="B38" t="s">
        <v>123</v>
      </c>
      <c r="C38">
        <v>20130403</v>
      </c>
      <c r="D38">
        <v>20130403</v>
      </c>
      <c r="E38" s="55">
        <v>2081.98</v>
      </c>
      <c r="F38" s="55">
        <v>1931.98</v>
      </c>
      <c r="G38" s="55">
        <v>-150</v>
      </c>
      <c r="H38" s="1" t="s">
        <v>185</v>
      </c>
    </row>
    <row r="39" spans="1:8" ht="25.5">
      <c r="A39">
        <v>577733079</v>
      </c>
      <c r="B39" t="s">
        <v>123</v>
      </c>
      <c r="C39">
        <v>20130403</v>
      </c>
      <c r="D39">
        <v>20130403</v>
      </c>
      <c r="E39" s="55">
        <v>1931.98</v>
      </c>
      <c r="F39" s="55">
        <v>1525.31</v>
      </c>
      <c r="G39" s="55">
        <v>-406.67</v>
      </c>
      <c r="H39" s="1" t="s">
        <v>186</v>
      </c>
    </row>
    <row r="40" spans="1:8" ht="25.5">
      <c r="A40">
        <v>577733079</v>
      </c>
      <c r="B40" t="s">
        <v>123</v>
      </c>
      <c r="C40">
        <v>20130425</v>
      </c>
      <c r="D40">
        <v>20130425</v>
      </c>
      <c r="E40" s="55">
        <v>1525.31</v>
      </c>
      <c r="F40" s="55">
        <v>1514.63</v>
      </c>
      <c r="G40" s="55">
        <v>-10.68</v>
      </c>
      <c r="H40" s="1" t="s">
        <v>124</v>
      </c>
    </row>
    <row r="41" spans="1:8" ht="25.5">
      <c r="A41">
        <v>577733079</v>
      </c>
      <c r="B41" t="s">
        <v>123</v>
      </c>
      <c r="C41">
        <v>20130425</v>
      </c>
      <c r="D41">
        <v>20130425</v>
      </c>
      <c r="E41" s="55">
        <v>1514.63</v>
      </c>
      <c r="F41" s="55">
        <v>1190.6300000000001</v>
      </c>
      <c r="G41" s="55">
        <v>-324</v>
      </c>
      <c r="H41" s="1" t="s">
        <v>187</v>
      </c>
    </row>
    <row r="42" spans="1:8" ht="25.5">
      <c r="A42">
        <v>577733079</v>
      </c>
      <c r="B42" t="s">
        <v>123</v>
      </c>
      <c r="C42">
        <v>20130506</v>
      </c>
      <c r="D42">
        <v>20130506</v>
      </c>
      <c r="E42" s="55">
        <v>1190.6300000000001</v>
      </c>
      <c r="F42" s="55">
        <v>1053.82</v>
      </c>
      <c r="G42" s="55">
        <v>-136.81</v>
      </c>
      <c r="H42" s="1" t="s">
        <v>188</v>
      </c>
    </row>
    <row r="43" spans="1:8" ht="38.25">
      <c r="A43">
        <v>577733079</v>
      </c>
      <c r="B43" t="s">
        <v>123</v>
      </c>
      <c r="C43">
        <v>20130506</v>
      </c>
      <c r="D43">
        <v>20130506</v>
      </c>
      <c r="E43" s="55">
        <v>1053.82</v>
      </c>
      <c r="F43" s="55">
        <v>426.97</v>
      </c>
      <c r="G43" s="55">
        <v>-626.85</v>
      </c>
      <c r="H43" s="1" t="s">
        <v>189</v>
      </c>
    </row>
    <row r="44" spans="1:8" ht="25.5">
      <c r="A44">
        <v>577733079</v>
      </c>
      <c r="B44" t="s">
        <v>123</v>
      </c>
      <c r="C44">
        <v>20130513</v>
      </c>
      <c r="D44">
        <v>20130513</v>
      </c>
      <c r="E44" s="55">
        <v>426.97</v>
      </c>
      <c r="F44" s="55">
        <v>1597.11</v>
      </c>
      <c r="G44" s="55">
        <v>1170.1400000000001</v>
      </c>
      <c r="H44" s="1" t="s">
        <v>190</v>
      </c>
    </row>
    <row r="45" spans="1:8" ht="25.5">
      <c r="A45">
        <v>577733079</v>
      </c>
      <c r="B45" t="s">
        <v>123</v>
      </c>
      <c r="C45">
        <v>20130515</v>
      </c>
      <c r="D45">
        <v>20130515</v>
      </c>
      <c r="E45" s="55">
        <v>1597.11</v>
      </c>
      <c r="F45" s="55">
        <v>1547.11</v>
      </c>
      <c r="G45" s="55">
        <v>-50</v>
      </c>
      <c r="H45" s="1" t="s">
        <v>191</v>
      </c>
    </row>
    <row r="46" spans="1:8" ht="25.5">
      <c r="A46">
        <v>577733079</v>
      </c>
      <c r="B46" t="s">
        <v>123</v>
      </c>
      <c r="C46">
        <v>20130515</v>
      </c>
      <c r="D46">
        <v>20130515</v>
      </c>
      <c r="E46" s="55">
        <v>1547.11</v>
      </c>
      <c r="F46" s="55">
        <v>1447.11</v>
      </c>
      <c r="G46" s="55">
        <v>-100</v>
      </c>
      <c r="H46" s="1" t="s">
        <v>192</v>
      </c>
    </row>
    <row r="47" spans="1:8" ht="25.5">
      <c r="A47">
        <v>577733079</v>
      </c>
      <c r="B47" t="s">
        <v>123</v>
      </c>
      <c r="C47">
        <v>20130515</v>
      </c>
      <c r="D47">
        <v>20130515</v>
      </c>
      <c r="E47" s="55">
        <v>1447.11</v>
      </c>
      <c r="F47" s="55">
        <v>1397.11</v>
      </c>
      <c r="G47" s="55">
        <v>-50</v>
      </c>
      <c r="H47" s="1" t="s">
        <v>193</v>
      </c>
    </row>
    <row r="48" spans="1:8">
      <c r="A48">
        <v>577733079</v>
      </c>
      <c r="B48" t="s">
        <v>123</v>
      </c>
      <c r="C48">
        <v>20130515</v>
      </c>
      <c r="D48">
        <v>20130515</v>
      </c>
      <c r="E48" s="55">
        <v>1397.11</v>
      </c>
      <c r="F48" s="55">
        <v>1297.1099999999999</v>
      </c>
      <c r="G48" s="55">
        <v>-100</v>
      </c>
      <c r="H48" s="1" t="s">
        <v>194</v>
      </c>
    </row>
    <row r="49" spans="1:8">
      <c r="A49">
        <v>577733079</v>
      </c>
      <c r="B49" t="s">
        <v>123</v>
      </c>
      <c r="C49">
        <v>20130515</v>
      </c>
      <c r="D49">
        <v>20130515</v>
      </c>
      <c r="E49" s="55">
        <v>1297.1099999999999</v>
      </c>
      <c r="F49" s="55">
        <v>1197.1099999999999</v>
      </c>
      <c r="G49" s="55">
        <v>-100</v>
      </c>
      <c r="H49" s="1" t="s">
        <v>195</v>
      </c>
    </row>
    <row r="50" spans="1:8">
      <c r="A50">
        <v>577733079</v>
      </c>
      <c r="B50" t="s">
        <v>123</v>
      </c>
      <c r="C50">
        <v>20130515</v>
      </c>
      <c r="D50">
        <v>20130515</v>
      </c>
      <c r="E50" s="55">
        <v>1197.1099999999999</v>
      </c>
      <c r="F50" s="55">
        <v>1097.1099999999999</v>
      </c>
      <c r="G50" s="55">
        <v>-100</v>
      </c>
      <c r="H50" s="1" t="s">
        <v>196</v>
      </c>
    </row>
    <row r="51" spans="1:8" ht="25.5">
      <c r="A51">
        <v>577733079</v>
      </c>
      <c r="B51" t="s">
        <v>123</v>
      </c>
      <c r="C51">
        <v>20130515</v>
      </c>
      <c r="D51">
        <v>20130515</v>
      </c>
      <c r="E51" s="55">
        <v>1097.1099999999999</v>
      </c>
      <c r="F51" s="55">
        <v>647.11</v>
      </c>
      <c r="G51" s="55">
        <v>-450</v>
      </c>
      <c r="H51" s="1" t="s">
        <v>197</v>
      </c>
    </row>
    <row r="52" spans="1:8">
      <c r="A52">
        <v>577733079</v>
      </c>
      <c r="B52" t="s">
        <v>123</v>
      </c>
      <c r="C52">
        <v>20130515</v>
      </c>
      <c r="D52">
        <v>20130515</v>
      </c>
      <c r="E52" s="55">
        <v>647.11</v>
      </c>
      <c r="F52" s="55">
        <v>547.11</v>
      </c>
      <c r="G52" s="55">
        <v>-100</v>
      </c>
      <c r="H52" s="1" t="s">
        <v>198</v>
      </c>
    </row>
    <row r="53" spans="1:8">
      <c r="A53">
        <v>577733079</v>
      </c>
      <c r="B53" t="s">
        <v>123</v>
      </c>
      <c r="C53">
        <v>20130515</v>
      </c>
      <c r="D53">
        <v>20130515</v>
      </c>
      <c r="E53" s="55">
        <v>547.11</v>
      </c>
      <c r="F53" s="55">
        <v>507.11</v>
      </c>
      <c r="G53" s="55">
        <v>-40</v>
      </c>
      <c r="H53" s="1" t="s">
        <v>199</v>
      </c>
    </row>
    <row r="54" spans="1:8" ht="25.5">
      <c r="A54">
        <v>577733079</v>
      </c>
      <c r="B54" t="s">
        <v>123</v>
      </c>
      <c r="C54">
        <v>20130515</v>
      </c>
      <c r="D54">
        <v>20130515</v>
      </c>
      <c r="E54" s="55">
        <v>507.11</v>
      </c>
      <c r="F54" s="55">
        <v>457.11</v>
      </c>
      <c r="G54" s="55">
        <v>-50</v>
      </c>
      <c r="H54" s="1" t="s">
        <v>200</v>
      </c>
    </row>
    <row r="55" spans="1:8">
      <c r="A55">
        <v>577733079</v>
      </c>
      <c r="B55" t="s">
        <v>123</v>
      </c>
      <c r="C55">
        <v>20130516</v>
      </c>
      <c r="D55">
        <v>20130516</v>
      </c>
      <c r="E55" s="55">
        <v>457.11</v>
      </c>
      <c r="F55" s="55">
        <v>557.11</v>
      </c>
      <c r="G55" s="55">
        <v>100</v>
      </c>
      <c r="H55" s="1" t="s">
        <v>201</v>
      </c>
    </row>
    <row r="56" spans="1:8">
      <c r="A56">
        <v>577733079</v>
      </c>
      <c r="B56" t="s">
        <v>123</v>
      </c>
      <c r="C56">
        <v>20130522</v>
      </c>
      <c r="D56">
        <v>20130522</v>
      </c>
      <c r="E56" s="55">
        <v>557.11</v>
      </c>
      <c r="F56" s="55">
        <v>457.11</v>
      </c>
      <c r="G56" s="55">
        <v>-100</v>
      </c>
      <c r="H56" s="1" t="s">
        <v>202</v>
      </c>
    </row>
    <row r="57" spans="1:8">
      <c r="A57">
        <v>577733079</v>
      </c>
      <c r="B57" t="s">
        <v>123</v>
      </c>
      <c r="C57">
        <v>20130522</v>
      </c>
      <c r="D57">
        <v>20130522</v>
      </c>
      <c r="E57" s="55">
        <v>457.11</v>
      </c>
      <c r="F57" s="55">
        <v>422.11</v>
      </c>
      <c r="G57" s="55">
        <v>-35</v>
      </c>
      <c r="H57" s="1" t="s">
        <v>203</v>
      </c>
    </row>
    <row r="58" spans="1:8" ht="25.5">
      <c r="A58">
        <v>577733079</v>
      </c>
      <c r="B58" t="s">
        <v>123</v>
      </c>
      <c r="C58">
        <v>20130530</v>
      </c>
      <c r="D58">
        <v>20130530</v>
      </c>
      <c r="E58" s="55">
        <v>422.11</v>
      </c>
      <c r="F58" s="55">
        <v>411.43</v>
      </c>
      <c r="G58" s="55">
        <v>-10.68</v>
      </c>
      <c r="H58" s="1" t="s">
        <v>124</v>
      </c>
    </row>
    <row r="59" spans="1:8" ht="25.5">
      <c r="A59">
        <v>577733079</v>
      </c>
      <c r="B59" t="s">
        <v>123</v>
      </c>
      <c r="C59">
        <v>20130530</v>
      </c>
      <c r="D59">
        <v>20130530</v>
      </c>
      <c r="E59" s="55">
        <v>411.43</v>
      </c>
      <c r="F59" s="55">
        <v>302.52999999999997</v>
      </c>
      <c r="G59" s="55">
        <v>-108.9</v>
      </c>
      <c r="H59" s="1" t="s">
        <v>204</v>
      </c>
    </row>
    <row r="60" spans="1:8" ht="38.25">
      <c r="A60">
        <v>577733079</v>
      </c>
      <c r="B60" t="s">
        <v>123</v>
      </c>
      <c r="C60">
        <v>20130613</v>
      </c>
      <c r="D60">
        <v>20130613</v>
      </c>
      <c r="E60" s="55">
        <v>302.52999999999997</v>
      </c>
      <c r="F60" s="55">
        <v>6702.53</v>
      </c>
      <c r="G60" s="55">
        <v>6400</v>
      </c>
      <c r="H60" s="1" t="s">
        <v>205</v>
      </c>
    </row>
    <row r="61" spans="1:8" ht="38.25">
      <c r="A61">
        <v>577733079</v>
      </c>
      <c r="B61" t="s">
        <v>123</v>
      </c>
      <c r="C61">
        <v>20130613</v>
      </c>
      <c r="D61">
        <v>20130613</v>
      </c>
      <c r="E61" s="55">
        <v>6702.53</v>
      </c>
      <c r="F61" s="55">
        <v>6652.53</v>
      </c>
      <c r="G61" s="55">
        <v>-50</v>
      </c>
      <c r="H61" s="1" t="s">
        <v>206</v>
      </c>
    </row>
    <row r="62" spans="1:8" ht="38.25">
      <c r="A62">
        <v>577733079</v>
      </c>
      <c r="B62" t="s">
        <v>123</v>
      </c>
      <c r="C62">
        <v>20130613</v>
      </c>
      <c r="D62">
        <v>20130613</v>
      </c>
      <c r="E62" s="55">
        <v>6652.53</v>
      </c>
      <c r="F62" s="55">
        <v>5827.53</v>
      </c>
      <c r="G62" s="55">
        <v>-825</v>
      </c>
      <c r="H62" s="1" t="s">
        <v>207</v>
      </c>
    </row>
    <row r="63" spans="1:8" ht="25.5">
      <c r="A63">
        <v>577733079</v>
      </c>
      <c r="B63" t="s">
        <v>123</v>
      </c>
      <c r="C63">
        <v>20130613</v>
      </c>
      <c r="D63">
        <v>20130613</v>
      </c>
      <c r="E63" s="55">
        <v>5827.53</v>
      </c>
      <c r="F63" s="55">
        <v>5577.53</v>
      </c>
      <c r="G63" s="55">
        <v>-250</v>
      </c>
      <c r="H63" s="1" t="s">
        <v>208</v>
      </c>
    </row>
    <row r="64" spans="1:8" ht="38.25">
      <c r="A64">
        <v>577733079</v>
      </c>
      <c r="B64" t="s">
        <v>123</v>
      </c>
      <c r="C64">
        <v>20130613</v>
      </c>
      <c r="D64">
        <v>20130613</v>
      </c>
      <c r="E64" s="55">
        <v>5577.53</v>
      </c>
      <c r="F64" s="55">
        <v>3077.53</v>
      </c>
      <c r="G64" s="55">
        <v>-2500</v>
      </c>
      <c r="H64" s="1" t="s">
        <v>209</v>
      </c>
    </row>
    <row r="65" spans="1:8">
      <c r="A65">
        <v>577733079</v>
      </c>
      <c r="B65" t="s">
        <v>123</v>
      </c>
      <c r="C65">
        <v>20130613</v>
      </c>
      <c r="D65">
        <v>20130613</v>
      </c>
      <c r="E65" s="55">
        <v>3077.53</v>
      </c>
      <c r="F65" s="55">
        <v>2827.53</v>
      </c>
      <c r="G65" s="55">
        <v>-250</v>
      </c>
      <c r="H65" s="1" t="s">
        <v>210</v>
      </c>
    </row>
    <row r="66" spans="1:8">
      <c r="A66">
        <v>577733079</v>
      </c>
      <c r="B66" t="s">
        <v>123</v>
      </c>
      <c r="C66">
        <v>20130613</v>
      </c>
      <c r="D66">
        <v>20130613</v>
      </c>
      <c r="E66" s="55">
        <v>2827.53</v>
      </c>
      <c r="F66" s="55">
        <v>2727.53</v>
      </c>
      <c r="G66" s="55">
        <v>-100</v>
      </c>
      <c r="H66" s="1" t="s">
        <v>211</v>
      </c>
    </row>
    <row r="67" spans="1:8">
      <c r="A67">
        <v>577733079</v>
      </c>
      <c r="B67" t="s">
        <v>123</v>
      </c>
      <c r="C67">
        <v>20130613</v>
      </c>
      <c r="D67">
        <v>20130613</v>
      </c>
      <c r="E67" s="55">
        <v>2727.53</v>
      </c>
      <c r="F67" s="55">
        <v>2627.53</v>
      </c>
      <c r="G67" s="55">
        <v>-100</v>
      </c>
      <c r="H67" s="1" t="s">
        <v>212</v>
      </c>
    </row>
    <row r="68" spans="1:8" ht="25.5">
      <c r="A68">
        <v>577733079</v>
      </c>
      <c r="B68" t="s">
        <v>123</v>
      </c>
      <c r="C68">
        <v>20130613</v>
      </c>
      <c r="D68">
        <v>20130613</v>
      </c>
      <c r="E68" s="55">
        <v>2627.53</v>
      </c>
      <c r="F68" s="55">
        <v>2376.5300000000002</v>
      </c>
      <c r="G68" s="55">
        <v>-251</v>
      </c>
      <c r="H68" s="1" t="s">
        <v>213</v>
      </c>
    </row>
    <row r="69" spans="1:8" ht="38.25">
      <c r="A69">
        <v>577733079</v>
      </c>
      <c r="B69" t="s">
        <v>123</v>
      </c>
      <c r="C69">
        <v>20130613</v>
      </c>
      <c r="D69">
        <v>20130613</v>
      </c>
      <c r="E69" s="55">
        <v>2376.5300000000002</v>
      </c>
      <c r="F69" s="55">
        <v>2276.5300000000002</v>
      </c>
      <c r="G69" s="55">
        <v>-100</v>
      </c>
      <c r="H69" s="1" t="s">
        <v>214</v>
      </c>
    </row>
    <row r="70" spans="1:8" ht="38.25">
      <c r="A70">
        <v>577733079</v>
      </c>
      <c r="B70" t="s">
        <v>123</v>
      </c>
      <c r="C70">
        <v>20130613</v>
      </c>
      <c r="D70">
        <v>20130613</v>
      </c>
      <c r="E70" s="55">
        <v>2276.5300000000002</v>
      </c>
      <c r="F70" s="55">
        <v>670.12</v>
      </c>
      <c r="G70" s="55">
        <v>-1606.41</v>
      </c>
      <c r="H70" s="1" t="s">
        <v>215</v>
      </c>
    </row>
    <row r="71" spans="1:8" ht="25.5">
      <c r="A71">
        <v>577733079</v>
      </c>
      <c r="B71" t="s">
        <v>123</v>
      </c>
      <c r="C71">
        <v>20130627</v>
      </c>
      <c r="D71">
        <v>20130627</v>
      </c>
      <c r="E71" s="55">
        <v>670.12</v>
      </c>
      <c r="F71" s="55">
        <v>659.44</v>
      </c>
      <c r="G71" s="55">
        <v>-10.68</v>
      </c>
      <c r="H71" s="1" t="s">
        <v>124</v>
      </c>
    </row>
    <row r="72" spans="1:8" ht="25.5">
      <c r="A72">
        <v>577733079</v>
      </c>
      <c r="B72" t="s">
        <v>123</v>
      </c>
      <c r="C72">
        <v>20130725</v>
      </c>
      <c r="D72">
        <v>20130725</v>
      </c>
      <c r="E72" s="55">
        <v>659.44</v>
      </c>
      <c r="F72" s="55">
        <v>648.76</v>
      </c>
      <c r="G72" s="55">
        <v>-10.68</v>
      </c>
      <c r="H72" s="1" t="s">
        <v>216</v>
      </c>
    </row>
    <row r="73" spans="1:8" ht="38.25">
      <c r="A73">
        <v>577733079</v>
      </c>
      <c r="B73" t="s">
        <v>123</v>
      </c>
      <c r="C73">
        <v>20130812</v>
      </c>
      <c r="D73">
        <v>20130812</v>
      </c>
      <c r="E73" s="55">
        <v>648.76</v>
      </c>
      <c r="F73" s="55">
        <v>398.76</v>
      </c>
      <c r="G73" s="55">
        <v>-250</v>
      </c>
      <c r="H73" s="1" t="s">
        <v>217</v>
      </c>
    </row>
    <row r="74" spans="1:8">
      <c r="A74">
        <v>577733079</v>
      </c>
      <c r="B74" t="s">
        <v>123</v>
      </c>
      <c r="C74">
        <v>20130812</v>
      </c>
      <c r="D74">
        <v>20130812</v>
      </c>
      <c r="E74" s="55">
        <v>398.76</v>
      </c>
      <c r="F74" s="55">
        <v>315.76</v>
      </c>
      <c r="G74" s="55">
        <v>-83</v>
      </c>
      <c r="H74" s="1" t="s">
        <v>218</v>
      </c>
    </row>
    <row r="75" spans="1:8" ht="25.5">
      <c r="A75">
        <v>577733079</v>
      </c>
      <c r="B75" t="s">
        <v>123</v>
      </c>
      <c r="C75">
        <v>20130827</v>
      </c>
      <c r="D75">
        <v>20130827</v>
      </c>
      <c r="E75" s="55">
        <v>315.76</v>
      </c>
      <c r="F75" s="55">
        <v>305.08</v>
      </c>
      <c r="G75" s="55">
        <v>-10.68</v>
      </c>
      <c r="H75" s="1" t="s">
        <v>216</v>
      </c>
    </row>
    <row r="76" spans="1:8">
      <c r="A76">
        <v>577733079</v>
      </c>
      <c r="B76" t="s">
        <v>123</v>
      </c>
      <c r="C76">
        <v>20130908</v>
      </c>
      <c r="D76">
        <v>20130908</v>
      </c>
      <c r="E76" s="55">
        <v>305.08</v>
      </c>
      <c r="F76" s="55">
        <v>222.08</v>
      </c>
      <c r="G76" s="55">
        <v>-83</v>
      </c>
      <c r="H76" s="1" t="s">
        <v>219</v>
      </c>
    </row>
    <row r="77" spans="1:8" ht="38.25">
      <c r="A77">
        <v>577733079</v>
      </c>
      <c r="B77" t="s">
        <v>123</v>
      </c>
      <c r="C77">
        <v>20130912</v>
      </c>
      <c r="D77">
        <v>20130912</v>
      </c>
      <c r="E77" s="55">
        <v>222.08</v>
      </c>
      <c r="F77" s="55">
        <v>3422.08</v>
      </c>
      <c r="G77" s="55">
        <v>3200</v>
      </c>
      <c r="H77" s="1" t="s">
        <v>220</v>
      </c>
    </row>
    <row r="78" spans="1:8" ht="51">
      <c r="A78">
        <v>577733079</v>
      </c>
      <c r="B78" t="s">
        <v>123</v>
      </c>
      <c r="C78">
        <v>20130924</v>
      </c>
      <c r="D78">
        <v>20130924</v>
      </c>
      <c r="E78" s="55">
        <v>3422.08</v>
      </c>
      <c r="F78" s="55">
        <v>3505.08</v>
      </c>
      <c r="G78" s="55">
        <v>83</v>
      </c>
      <c r="H78" s="1" t="s">
        <v>221</v>
      </c>
    </row>
    <row r="79" spans="1:8" ht="25.5">
      <c r="A79">
        <v>577733079</v>
      </c>
      <c r="B79" t="s">
        <v>123</v>
      </c>
      <c r="C79">
        <v>20130926</v>
      </c>
      <c r="D79">
        <v>20130926</v>
      </c>
      <c r="E79" s="55">
        <v>3505.08</v>
      </c>
      <c r="F79" s="55">
        <v>3494.4</v>
      </c>
      <c r="G79" s="55">
        <v>-10.68</v>
      </c>
      <c r="H79" s="1" t="s">
        <v>216</v>
      </c>
    </row>
    <row r="80" spans="1:8" ht="25.5">
      <c r="A80">
        <v>577733079</v>
      </c>
      <c r="B80" t="s">
        <v>123</v>
      </c>
      <c r="C80">
        <v>20131024</v>
      </c>
      <c r="D80">
        <v>20131024</v>
      </c>
      <c r="E80" s="55">
        <v>3494.4</v>
      </c>
      <c r="F80" s="55">
        <v>3483.72</v>
      </c>
      <c r="G80" s="55">
        <v>-10.68</v>
      </c>
      <c r="H80" s="1" t="s">
        <v>216</v>
      </c>
    </row>
    <row r="81" spans="1:8" ht="38.25">
      <c r="A81">
        <v>577733079</v>
      </c>
      <c r="B81" t="s">
        <v>123</v>
      </c>
      <c r="C81">
        <v>20131030</v>
      </c>
      <c r="D81">
        <v>20131030</v>
      </c>
      <c r="E81" s="55">
        <v>3483.72</v>
      </c>
      <c r="F81" s="55">
        <v>3290.12</v>
      </c>
      <c r="G81" s="55">
        <v>-193.6</v>
      </c>
      <c r="H81" s="1" t="s">
        <v>222</v>
      </c>
    </row>
    <row r="82" spans="1:8" ht="25.5">
      <c r="A82">
        <v>577733079</v>
      </c>
      <c r="B82" t="s">
        <v>123</v>
      </c>
      <c r="C82">
        <v>20131125</v>
      </c>
      <c r="D82">
        <v>20131125</v>
      </c>
      <c r="E82" s="55">
        <v>3290.12</v>
      </c>
      <c r="F82" s="55">
        <v>2540.12</v>
      </c>
      <c r="G82" s="55">
        <v>-750</v>
      </c>
      <c r="H82" s="1" t="s">
        <v>223</v>
      </c>
    </row>
    <row r="83" spans="1:8" ht="25.5">
      <c r="A83">
        <v>577733079</v>
      </c>
      <c r="B83" t="s">
        <v>123</v>
      </c>
      <c r="C83">
        <v>20131126</v>
      </c>
      <c r="D83">
        <v>20131126</v>
      </c>
      <c r="E83" s="55">
        <v>2540.12</v>
      </c>
      <c r="F83" s="55">
        <v>2529.44</v>
      </c>
      <c r="G83" s="55">
        <v>-10.68</v>
      </c>
      <c r="H83" s="1" t="s">
        <v>216</v>
      </c>
    </row>
    <row r="84" spans="1:8" ht="25.5">
      <c r="A84">
        <v>577733079</v>
      </c>
      <c r="B84" t="s">
        <v>123</v>
      </c>
      <c r="C84">
        <v>20131223</v>
      </c>
      <c r="D84">
        <v>20131223</v>
      </c>
      <c r="E84" s="55">
        <v>2529.44</v>
      </c>
      <c r="F84" s="55">
        <v>2518.7600000000002</v>
      </c>
      <c r="G84" s="55">
        <v>-10.68</v>
      </c>
      <c r="H84" s="1" t="s">
        <v>216</v>
      </c>
    </row>
  </sheetData>
  <pageMargins left="0.75" right="0.75" top="1" bottom="1" header="0.5" footer="0.5"/>
  <pageSetup orientation="portrait" horizontalDpi="300" verticalDpi="30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1"/>
  <dimension ref="A1:H84"/>
  <sheetViews>
    <sheetView topLeftCell="C1" workbookViewId="0">
      <selection activeCell="F105" sqref="F105"/>
    </sheetView>
  </sheetViews>
  <sheetFormatPr defaultRowHeight="12.75"/>
  <cols>
    <col min="1" max="1" width="16.42578125" customWidth="1"/>
    <col min="2" max="2" width="10.5703125" customWidth="1"/>
    <col min="3" max="3" width="17.5703125" customWidth="1"/>
    <col min="4" max="4" width="11.7109375" customWidth="1"/>
    <col min="5" max="5" width="19.85546875" customWidth="1"/>
    <col min="6" max="6" width="76.140625" customWidth="1"/>
    <col min="7" max="7" width="20.5703125" customWidth="1"/>
    <col min="257" max="257" width="16.42578125" customWidth="1"/>
    <col min="258" max="258" width="10.5703125" customWidth="1"/>
    <col min="259" max="259" width="17.5703125" customWidth="1"/>
    <col min="260" max="260" width="11.7109375" customWidth="1"/>
    <col min="261" max="261" width="19.85546875" customWidth="1"/>
    <col min="262" max="262" width="76.140625" customWidth="1"/>
    <col min="263" max="263" width="20.5703125" customWidth="1"/>
    <col min="513" max="513" width="16.42578125" customWidth="1"/>
    <col min="514" max="514" width="10.5703125" customWidth="1"/>
    <col min="515" max="515" width="17.5703125" customWidth="1"/>
    <col min="516" max="516" width="11.7109375" customWidth="1"/>
    <col min="517" max="517" width="19.85546875" customWidth="1"/>
    <col min="518" max="518" width="76.140625" customWidth="1"/>
    <col min="519" max="519" width="20.5703125" customWidth="1"/>
    <col min="769" max="769" width="16.42578125" customWidth="1"/>
    <col min="770" max="770" width="10.5703125" customWidth="1"/>
    <col min="771" max="771" width="17.5703125" customWidth="1"/>
    <col min="772" max="772" width="11.7109375" customWidth="1"/>
    <col min="773" max="773" width="19.85546875" customWidth="1"/>
    <col min="774" max="774" width="76.140625" customWidth="1"/>
    <col min="775" max="775" width="20.5703125" customWidth="1"/>
    <col min="1025" max="1025" width="16.42578125" customWidth="1"/>
    <col min="1026" max="1026" width="10.5703125" customWidth="1"/>
    <col min="1027" max="1027" width="17.5703125" customWidth="1"/>
    <col min="1028" max="1028" width="11.7109375" customWidth="1"/>
    <col min="1029" max="1029" width="19.85546875" customWidth="1"/>
    <col min="1030" max="1030" width="76.140625" customWidth="1"/>
    <col min="1031" max="1031" width="20.5703125" customWidth="1"/>
    <col min="1281" max="1281" width="16.42578125" customWidth="1"/>
    <col min="1282" max="1282" width="10.5703125" customWidth="1"/>
    <col min="1283" max="1283" width="17.5703125" customWidth="1"/>
    <col min="1284" max="1284" width="11.7109375" customWidth="1"/>
    <col min="1285" max="1285" width="19.85546875" customWidth="1"/>
    <col min="1286" max="1286" width="76.140625" customWidth="1"/>
    <col min="1287" max="1287" width="20.5703125" customWidth="1"/>
    <col min="1537" max="1537" width="16.42578125" customWidth="1"/>
    <col min="1538" max="1538" width="10.5703125" customWidth="1"/>
    <col min="1539" max="1539" width="17.5703125" customWidth="1"/>
    <col min="1540" max="1540" width="11.7109375" customWidth="1"/>
    <col min="1541" max="1541" width="19.85546875" customWidth="1"/>
    <col min="1542" max="1542" width="76.140625" customWidth="1"/>
    <col min="1543" max="1543" width="20.5703125" customWidth="1"/>
    <col min="1793" max="1793" width="16.42578125" customWidth="1"/>
    <col min="1794" max="1794" width="10.5703125" customWidth="1"/>
    <col min="1795" max="1795" width="17.5703125" customWidth="1"/>
    <col min="1796" max="1796" width="11.7109375" customWidth="1"/>
    <col min="1797" max="1797" width="19.85546875" customWidth="1"/>
    <col min="1798" max="1798" width="76.140625" customWidth="1"/>
    <col min="1799" max="1799" width="20.5703125" customWidth="1"/>
    <col min="2049" max="2049" width="16.42578125" customWidth="1"/>
    <col min="2050" max="2050" width="10.5703125" customWidth="1"/>
    <col min="2051" max="2051" width="17.5703125" customWidth="1"/>
    <col min="2052" max="2052" width="11.7109375" customWidth="1"/>
    <col min="2053" max="2053" width="19.85546875" customWidth="1"/>
    <col min="2054" max="2054" width="76.140625" customWidth="1"/>
    <col min="2055" max="2055" width="20.5703125" customWidth="1"/>
    <col min="2305" max="2305" width="16.42578125" customWidth="1"/>
    <col min="2306" max="2306" width="10.5703125" customWidth="1"/>
    <col min="2307" max="2307" width="17.5703125" customWidth="1"/>
    <col min="2308" max="2308" width="11.7109375" customWidth="1"/>
    <col min="2309" max="2309" width="19.85546875" customWidth="1"/>
    <col min="2310" max="2310" width="76.140625" customWidth="1"/>
    <col min="2311" max="2311" width="20.5703125" customWidth="1"/>
    <col min="2561" max="2561" width="16.42578125" customWidth="1"/>
    <col min="2562" max="2562" width="10.5703125" customWidth="1"/>
    <col min="2563" max="2563" width="17.5703125" customWidth="1"/>
    <col min="2564" max="2564" width="11.7109375" customWidth="1"/>
    <col min="2565" max="2565" width="19.85546875" customWidth="1"/>
    <col min="2566" max="2566" width="76.140625" customWidth="1"/>
    <col min="2567" max="2567" width="20.5703125" customWidth="1"/>
    <col min="2817" max="2817" width="16.42578125" customWidth="1"/>
    <col min="2818" max="2818" width="10.5703125" customWidth="1"/>
    <col min="2819" max="2819" width="17.5703125" customWidth="1"/>
    <col min="2820" max="2820" width="11.7109375" customWidth="1"/>
    <col min="2821" max="2821" width="19.85546875" customWidth="1"/>
    <col min="2822" max="2822" width="76.140625" customWidth="1"/>
    <col min="2823" max="2823" width="20.5703125" customWidth="1"/>
    <col min="3073" max="3073" width="16.42578125" customWidth="1"/>
    <col min="3074" max="3074" width="10.5703125" customWidth="1"/>
    <col min="3075" max="3075" width="17.5703125" customWidth="1"/>
    <col min="3076" max="3076" width="11.7109375" customWidth="1"/>
    <col min="3077" max="3077" width="19.85546875" customWidth="1"/>
    <col min="3078" max="3078" width="76.140625" customWidth="1"/>
    <col min="3079" max="3079" width="20.5703125" customWidth="1"/>
    <col min="3329" max="3329" width="16.42578125" customWidth="1"/>
    <col min="3330" max="3330" width="10.5703125" customWidth="1"/>
    <col min="3331" max="3331" width="17.5703125" customWidth="1"/>
    <col min="3332" max="3332" width="11.7109375" customWidth="1"/>
    <col min="3333" max="3333" width="19.85546875" customWidth="1"/>
    <col min="3334" max="3334" width="76.140625" customWidth="1"/>
    <col min="3335" max="3335" width="20.5703125" customWidth="1"/>
    <col min="3585" max="3585" width="16.42578125" customWidth="1"/>
    <col min="3586" max="3586" width="10.5703125" customWidth="1"/>
    <col min="3587" max="3587" width="17.5703125" customWidth="1"/>
    <col min="3588" max="3588" width="11.7109375" customWidth="1"/>
    <col min="3589" max="3589" width="19.85546875" customWidth="1"/>
    <col min="3590" max="3590" width="76.140625" customWidth="1"/>
    <col min="3591" max="3591" width="20.5703125" customWidth="1"/>
    <col min="3841" max="3841" width="16.42578125" customWidth="1"/>
    <col min="3842" max="3842" width="10.5703125" customWidth="1"/>
    <col min="3843" max="3843" width="17.5703125" customWidth="1"/>
    <col min="3844" max="3844" width="11.7109375" customWidth="1"/>
    <col min="3845" max="3845" width="19.85546875" customWidth="1"/>
    <col min="3846" max="3846" width="76.140625" customWidth="1"/>
    <col min="3847" max="3847" width="20.5703125" customWidth="1"/>
    <col min="4097" max="4097" width="16.42578125" customWidth="1"/>
    <col min="4098" max="4098" width="10.5703125" customWidth="1"/>
    <col min="4099" max="4099" width="17.5703125" customWidth="1"/>
    <col min="4100" max="4100" width="11.7109375" customWidth="1"/>
    <col min="4101" max="4101" width="19.85546875" customWidth="1"/>
    <col min="4102" max="4102" width="76.140625" customWidth="1"/>
    <col min="4103" max="4103" width="20.5703125" customWidth="1"/>
    <col min="4353" max="4353" width="16.42578125" customWidth="1"/>
    <col min="4354" max="4354" width="10.5703125" customWidth="1"/>
    <col min="4355" max="4355" width="17.5703125" customWidth="1"/>
    <col min="4356" max="4356" width="11.7109375" customWidth="1"/>
    <col min="4357" max="4357" width="19.85546875" customWidth="1"/>
    <col min="4358" max="4358" width="76.140625" customWidth="1"/>
    <col min="4359" max="4359" width="20.5703125" customWidth="1"/>
    <col min="4609" max="4609" width="16.42578125" customWidth="1"/>
    <col min="4610" max="4610" width="10.5703125" customWidth="1"/>
    <col min="4611" max="4611" width="17.5703125" customWidth="1"/>
    <col min="4612" max="4612" width="11.7109375" customWidth="1"/>
    <col min="4613" max="4613" width="19.85546875" customWidth="1"/>
    <col min="4614" max="4614" width="76.140625" customWidth="1"/>
    <col min="4615" max="4615" width="20.5703125" customWidth="1"/>
    <col min="4865" max="4865" width="16.42578125" customWidth="1"/>
    <col min="4866" max="4866" width="10.5703125" customWidth="1"/>
    <col min="4867" max="4867" width="17.5703125" customWidth="1"/>
    <col min="4868" max="4868" width="11.7109375" customWidth="1"/>
    <col min="4869" max="4869" width="19.85546875" customWidth="1"/>
    <col min="4870" max="4870" width="76.140625" customWidth="1"/>
    <col min="4871" max="4871" width="20.5703125" customWidth="1"/>
    <col min="5121" max="5121" width="16.42578125" customWidth="1"/>
    <col min="5122" max="5122" width="10.5703125" customWidth="1"/>
    <col min="5123" max="5123" width="17.5703125" customWidth="1"/>
    <col min="5124" max="5124" width="11.7109375" customWidth="1"/>
    <col min="5125" max="5125" width="19.85546875" customWidth="1"/>
    <col min="5126" max="5126" width="76.140625" customWidth="1"/>
    <col min="5127" max="5127" width="20.5703125" customWidth="1"/>
    <col min="5377" max="5377" width="16.42578125" customWidth="1"/>
    <col min="5378" max="5378" width="10.5703125" customWidth="1"/>
    <col min="5379" max="5379" width="17.5703125" customWidth="1"/>
    <col min="5380" max="5380" width="11.7109375" customWidth="1"/>
    <col min="5381" max="5381" width="19.85546875" customWidth="1"/>
    <col min="5382" max="5382" width="76.140625" customWidth="1"/>
    <col min="5383" max="5383" width="20.5703125" customWidth="1"/>
    <col min="5633" max="5633" width="16.42578125" customWidth="1"/>
    <col min="5634" max="5634" width="10.5703125" customWidth="1"/>
    <col min="5635" max="5635" width="17.5703125" customWidth="1"/>
    <col min="5636" max="5636" width="11.7109375" customWidth="1"/>
    <col min="5637" max="5637" width="19.85546875" customWidth="1"/>
    <col min="5638" max="5638" width="76.140625" customWidth="1"/>
    <col min="5639" max="5639" width="20.5703125" customWidth="1"/>
    <col min="5889" max="5889" width="16.42578125" customWidth="1"/>
    <col min="5890" max="5890" width="10.5703125" customWidth="1"/>
    <col min="5891" max="5891" width="17.5703125" customWidth="1"/>
    <col min="5892" max="5892" width="11.7109375" customWidth="1"/>
    <col min="5893" max="5893" width="19.85546875" customWidth="1"/>
    <col min="5894" max="5894" width="76.140625" customWidth="1"/>
    <col min="5895" max="5895" width="20.5703125" customWidth="1"/>
    <col min="6145" max="6145" width="16.42578125" customWidth="1"/>
    <col min="6146" max="6146" width="10.5703125" customWidth="1"/>
    <col min="6147" max="6147" width="17.5703125" customWidth="1"/>
    <col min="6148" max="6148" width="11.7109375" customWidth="1"/>
    <col min="6149" max="6149" width="19.85546875" customWidth="1"/>
    <col min="6150" max="6150" width="76.140625" customWidth="1"/>
    <col min="6151" max="6151" width="20.5703125" customWidth="1"/>
    <col min="6401" max="6401" width="16.42578125" customWidth="1"/>
    <col min="6402" max="6402" width="10.5703125" customWidth="1"/>
    <col min="6403" max="6403" width="17.5703125" customWidth="1"/>
    <col min="6404" max="6404" width="11.7109375" customWidth="1"/>
    <col min="6405" max="6405" width="19.85546875" customWidth="1"/>
    <col min="6406" max="6406" width="76.140625" customWidth="1"/>
    <col min="6407" max="6407" width="20.5703125" customWidth="1"/>
    <col min="6657" max="6657" width="16.42578125" customWidth="1"/>
    <col min="6658" max="6658" width="10.5703125" customWidth="1"/>
    <col min="6659" max="6659" width="17.5703125" customWidth="1"/>
    <col min="6660" max="6660" width="11.7109375" customWidth="1"/>
    <col min="6661" max="6661" width="19.85546875" customWidth="1"/>
    <col min="6662" max="6662" width="76.140625" customWidth="1"/>
    <col min="6663" max="6663" width="20.5703125" customWidth="1"/>
    <col min="6913" max="6913" width="16.42578125" customWidth="1"/>
    <col min="6914" max="6914" width="10.5703125" customWidth="1"/>
    <col min="6915" max="6915" width="17.5703125" customWidth="1"/>
    <col min="6916" max="6916" width="11.7109375" customWidth="1"/>
    <col min="6917" max="6917" width="19.85546875" customWidth="1"/>
    <col min="6918" max="6918" width="76.140625" customWidth="1"/>
    <col min="6919" max="6919" width="20.5703125" customWidth="1"/>
    <col min="7169" max="7169" width="16.42578125" customWidth="1"/>
    <col min="7170" max="7170" width="10.5703125" customWidth="1"/>
    <col min="7171" max="7171" width="17.5703125" customWidth="1"/>
    <col min="7172" max="7172" width="11.7109375" customWidth="1"/>
    <col min="7173" max="7173" width="19.85546875" customWidth="1"/>
    <col min="7174" max="7174" width="76.140625" customWidth="1"/>
    <col min="7175" max="7175" width="20.5703125" customWidth="1"/>
    <col min="7425" max="7425" width="16.42578125" customWidth="1"/>
    <col min="7426" max="7426" width="10.5703125" customWidth="1"/>
    <col min="7427" max="7427" width="17.5703125" customWidth="1"/>
    <col min="7428" max="7428" width="11.7109375" customWidth="1"/>
    <col min="7429" max="7429" width="19.85546875" customWidth="1"/>
    <col min="7430" max="7430" width="76.140625" customWidth="1"/>
    <col min="7431" max="7431" width="20.5703125" customWidth="1"/>
    <col min="7681" max="7681" width="16.42578125" customWidth="1"/>
    <col min="7682" max="7682" width="10.5703125" customWidth="1"/>
    <col min="7683" max="7683" width="17.5703125" customWidth="1"/>
    <col min="7684" max="7684" width="11.7109375" customWidth="1"/>
    <col min="7685" max="7685" width="19.85546875" customWidth="1"/>
    <col min="7686" max="7686" width="76.140625" customWidth="1"/>
    <col min="7687" max="7687" width="20.5703125" customWidth="1"/>
    <col min="7937" max="7937" width="16.42578125" customWidth="1"/>
    <col min="7938" max="7938" width="10.5703125" customWidth="1"/>
    <col min="7939" max="7939" width="17.5703125" customWidth="1"/>
    <col min="7940" max="7940" width="11.7109375" customWidth="1"/>
    <col min="7941" max="7941" width="19.85546875" customWidth="1"/>
    <col min="7942" max="7942" width="76.140625" customWidth="1"/>
    <col min="7943" max="7943" width="20.5703125" customWidth="1"/>
    <col min="8193" max="8193" width="16.42578125" customWidth="1"/>
    <col min="8194" max="8194" width="10.5703125" customWidth="1"/>
    <col min="8195" max="8195" width="17.5703125" customWidth="1"/>
    <col min="8196" max="8196" width="11.7109375" customWidth="1"/>
    <col min="8197" max="8197" width="19.85546875" customWidth="1"/>
    <col min="8198" max="8198" width="76.140625" customWidth="1"/>
    <col min="8199" max="8199" width="20.5703125" customWidth="1"/>
    <col min="8449" max="8449" width="16.42578125" customWidth="1"/>
    <col min="8450" max="8450" width="10.5703125" customWidth="1"/>
    <col min="8451" max="8451" width="17.5703125" customWidth="1"/>
    <col min="8452" max="8452" width="11.7109375" customWidth="1"/>
    <col min="8453" max="8453" width="19.85546875" customWidth="1"/>
    <col min="8454" max="8454" width="76.140625" customWidth="1"/>
    <col min="8455" max="8455" width="20.5703125" customWidth="1"/>
    <col min="8705" max="8705" width="16.42578125" customWidth="1"/>
    <col min="8706" max="8706" width="10.5703125" customWidth="1"/>
    <col min="8707" max="8707" width="17.5703125" customWidth="1"/>
    <col min="8708" max="8708" width="11.7109375" customWidth="1"/>
    <col min="8709" max="8709" width="19.85546875" customWidth="1"/>
    <col min="8710" max="8710" width="76.140625" customWidth="1"/>
    <col min="8711" max="8711" width="20.5703125" customWidth="1"/>
    <col min="8961" max="8961" width="16.42578125" customWidth="1"/>
    <col min="8962" max="8962" width="10.5703125" customWidth="1"/>
    <col min="8963" max="8963" width="17.5703125" customWidth="1"/>
    <col min="8964" max="8964" width="11.7109375" customWidth="1"/>
    <col min="8965" max="8965" width="19.85546875" customWidth="1"/>
    <col min="8966" max="8966" width="76.140625" customWidth="1"/>
    <col min="8967" max="8967" width="20.5703125" customWidth="1"/>
    <col min="9217" max="9217" width="16.42578125" customWidth="1"/>
    <col min="9218" max="9218" width="10.5703125" customWidth="1"/>
    <col min="9219" max="9219" width="17.5703125" customWidth="1"/>
    <col min="9220" max="9220" width="11.7109375" customWidth="1"/>
    <col min="9221" max="9221" width="19.85546875" customWidth="1"/>
    <col min="9222" max="9222" width="76.140625" customWidth="1"/>
    <col min="9223" max="9223" width="20.5703125" customWidth="1"/>
    <col min="9473" max="9473" width="16.42578125" customWidth="1"/>
    <col min="9474" max="9474" width="10.5703125" customWidth="1"/>
    <col min="9475" max="9475" width="17.5703125" customWidth="1"/>
    <col min="9476" max="9476" width="11.7109375" customWidth="1"/>
    <col min="9477" max="9477" width="19.85546875" customWidth="1"/>
    <col min="9478" max="9478" width="76.140625" customWidth="1"/>
    <col min="9479" max="9479" width="20.5703125" customWidth="1"/>
    <col min="9729" max="9729" width="16.42578125" customWidth="1"/>
    <col min="9730" max="9730" width="10.5703125" customWidth="1"/>
    <col min="9731" max="9731" width="17.5703125" customWidth="1"/>
    <col min="9732" max="9732" width="11.7109375" customWidth="1"/>
    <col min="9733" max="9733" width="19.85546875" customWidth="1"/>
    <col min="9734" max="9734" width="76.140625" customWidth="1"/>
    <col min="9735" max="9735" width="20.5703125" customWidth="1"/>
    <col min="9985" max="9985" width="16.42578125" customWidth="1"/>
    <col min="9986" max="9986" width="10.5703125" customWidth="1"/>
    <col min="9987" max="9987" width="17.5703125" customWidth="1"/>
    <col min="9988" max="9988" width="11.7109375" customWidth="1"/>
    <col min="9989" max="9989" width="19.85546875" customWidth="1"/>
    <col min="9990" max="9990" width="76.140625" customWidth="1"/>
    <col min="9991" max="9991" width="20.5703125" customWidth="1"/>
    <col min="10241" max="10241" width="16.42578125" customWidth="1"/>
    <col min="10242" max="10242" width="10.5703125" customWidth="1"/>
    <col min="10243" max="10243" width="17.5703125" customWidth="1"/>
    <col min="10244" max="10244" width="11.7109375" customWidth="1"/>
    <col min="10245" max="10245" width="19.85546875" customWidth="1"/>
    <col min="10246" max="10246" width="76.140625" customWidth="1"/>
    <col min="10247" max="10247" width="20.5703125" customWidth="1"/>
    <col min="10497" max="10497" width="16.42578125" customWidth="1"/>
    <col min="10498" max="10498" width="10.5703125" customWidth="1"/>
    <col min="10499" max="10499" width="17.5703125" customWidth="1"/>
    <col min="10500" max="10500" width="11.7109375" customWidth="1"/>
    <col min="10501" max="10501" width="19.85546875" customWidth="1"/>
    <col min="10502" max="10502" width="76.140625" customWidth="1"/>
    <col min="10503" max="10503" width="20.5703125" customWidth="1"/>
    <col min="10753" max="10753" width="16.42578125" customWidth="1"/>
    <col min="10754" max="10754" width="10.5703125" customWidth="1"/>
    <col min="10755" max="10755" width="17.5703125" customWidth="1"/>
    <col min="10756" max="10756" width="11.7109375" customWidth="1"/>
    <col min="10757" max="10757" width="19.85546875" customWidth="1"/>
    <col min="10758" max="10758" width="76.140625" customWidth="1"/>
    <col min="10759" max="10759" width="20.5703125" customWidth="1"/>
    <col min="11009" max="11009" width="16.42578125" customWidth="1"/>
    <col min="11010" max="11010" width="10.5703125" customWidth="1"/>
    <col min="11011" max="11011" width="17.5703125" customWidth="1"/>
    <col min="11012" max="11012" width="11.7109375" customWidth="1"/>
    <col min="11013" max="11013" width="19.85546875" customWidth="1"/>
    <col min="11014" max="11014" width="76.140625" customWidth="1"/>
    <col min="11015" max="11015" width="20.5703125" customWidth="1"/>
    <col min="11265" max="11265" width="16.42578125" customWidth="1"/>
    <col min="11266" max="11266" width="10.5703125" customWidth="1"/>
    <col min="11267" max="11267" width="17.5703125" customWidth="1"/>
    <col min="11268" max="11268" width="11.7109375" customWidth="1"/>
    <col min="11269" max="11269" width="19.85546875" customWidth="1"/>
    <col min="11270" max="11270" width="76.140625" customWidth="1"/>
    <col min="11271" max="11271" width="20.5703125" customWidth="1"/>
    <col min="11521" max="11521" width="16.42578125" customWidth="1"/>
    <col min="11522" max="11522" width="10.5703125" customWidth="1"/>
    <col min="11523" max="11523" width="17.5703125" customWidth="1"/>
    <col min="11524" max="11524" width="11.7109375" customWidth="1"/>
    <col min="11525" max="11525" width="19.85546875" customWidth="1"/>
    <col min="11526" max="11526" width="76.140625" customWidth="1"/>
    <col min="11527" max="11527" width="20.5703125" customWidth="1"/>
    <col min="11777" max="11777" width="16.42578125" customWidth="1"/>
    <col min="11778" max="11778" width="10.5703125" customWidth="1"/>
    <col min="11779" max="11779" width="17.5703125" customWidth="1"/>
    <col min="11780" max="11780" width="11.7109375" customWidth="1"/>
    <col min="11781" max="11781" width="19.85546875" customWidth="1"/>
    <col min="11782" max="11782" width="76.140625" customWidth="1"/>
    <col min="11783" max="11783" width="20.5703125" customWidth="1"/>
    <col min="12033" max="12033" width="16.42578125" customWidth="1"/>
    <col min="12034" max="12034" width="10.5703125" customWidth="1"/>
    <col min="12035" max="12035" width="17.5703125" customWidth="1"/>
    <col min="12036" max="12036" width="11.7109375" customWidth="1"/>
    <col min="12037" max="12037" width="19.85546875" customWidth="1"/>
    <col min="12038" max="12038" width="76.140625" customWidth="1"/>
    <col min="12039" max="12039" width="20.5703125" customWidth="1"/>
    <col min="12289" max="12289" width="16.42578125" customWidth="1"/>
    <col min="12290" max="12290" width="10.5703125" customWidth="1"/>
    <col min="12291" max="12291" width="17.5703125" customWidth="1"/>
    <col min="12292" max="12292" width="11.7109375" customWidth="1"/>
    <col min="12293" max="12293" width="19.85546875" customWidth="1"/>
    <col min="12294" max="12294" width="76.140625" customWidth="1"/>
    <col min="12295" max="12295" width="20.5703125" customWidth="1"/>
    <col min="12545" max="12545" width="16.42578125" customWidth="1"/>
    <col min="12546" max="12546" width="10.5703125" customWidth="1"/>
    <col min="12547" max="12547" width="17.5703125" customWidth="1"/>
    <col min="12548" max="12548" width="11.7109375" customWidth="1"/>
    <col min="12549" max="12549" width="19.85546875" customWidth="1"/>
    <col min="12550" max="12550" width="76.140625" customWidth="1"/>
    <col min="12551" max="12551" width="20.5703125" customWidth="1"/>
    <col min="12801" max="12801" width="16.42578125" customWidth="1"/>
    <col min="12802" max="12802" width="10.5703125" customWidth="1"/>
    <col min="12803" max="12803" width="17.5703125" customWidth="1"/>
    <col min="12804" max="12804" width="11.7109375" customWidth="1"/>
    <col min="12805" max="12805" width="19.85546875" customWidth="1"/>
    <col min="12806" max="12806" width="76.140625" customWidth="1"/>
    <col min="12807" max="12807" width="20.5703125" customWidth="1"/>
    <col min="13057" max="13057" width="16.42578125" customWidth="1"/>
    <col min="13058" max="13058" width="10.5703125" customWidth="1"/>
    <col min="13059" max="13059" width="17.5703125" customWidth="1"/>
    <col min="13060" max="13060" width="11.7109375" customWidth="1"/>
    <col min="13061" max="13061" width="19.85546875" customWidth="1"/>
    <col min="13062" max="13062" width="76.140625" customWidth="1"/>
    <col min="13063" max="13063" width="20.5703125" customWidth="1"/>
    <col min="13313" max="13313" width="16.42578125" customWidth="1"/>
    <col min="13314" max="13314" width="10.5703125" customWidth="1"/>
    <col min="13315" max="13315" width="17.5703125" customWidth="1"/>
    <col min="13316" max="13316" width="11.7109375" customWidth="1"/>
    <col min="13317" max="13317" width="19.85546875" customWidth="1"/>
    <col min="13318" max="13318" width="76.140625" customWidth="1"/>
    <col min="13319" max="13319" width="20.5703125" customWidth="1"/>
    <col min="13569" max="13569" width="16.42578125" customWidth="1"/>
    <col min="13570" max="13570" width="10.5703125" customWidth="1"/>
    <col min="13571" max="13571" width="17.5703125" customWidth="1"/>
    <col min="13572" max="13572" width="11.7109375" customWidth="1"/>
    <col min="13573" max="13573" width="19.85546875" customWidth="1"/>
    <col min="13574" max="13574" width="76.140625" customWidth="1"/>
    <col min="13575" max="13575" width="20.5703125" customWidth="1"/>
    <col min="13825" max="13825" width="16.42578125" customWidth="1"/>
    <col min="13826" max="13826" width="10.5703125" customWidth="1"/>
    <col min="13827" max="13827" width="17.5703125" customWidth="1"/>
    <col min="13828" max="13828" width="11.7109375" customWidth="1"/>
    <col min="13829" max="13829" width="19.85546875" customWidth="1"/>
    <col min="13830" max="13830" width="76.140625" customWidth="1"/>
    <col min="13831" max="13831" width="20.5703125" customWidth="1"/>
    <col min="14081" max="14081" width="16.42578125" customWidth="1"/>
    <col min="14082" max="14082" width="10.5703125" customWidth="1"/>
    <col min="14083" max="14083" width="17.5703125" customWidth="1"/>
    <col min="14084" max="14084" width="11.7109375" customWidth="1"/>
    <col min="14085" max="14085" width="19.85546875" customWidth="1"/>
    <col min="14086" max="14086" width="76.140625" customWidth="1"/>
    <col min="14087" max="14087" width="20.5703125" customWidth="1"/>
    <col min="14337" max="14337" width="16.42578125" customWidth="1"/>
    <col min="14338" max="14338" width="10.5703125" customWidth="1"/>
    <col min="14339" max="14339" width="17.5703125" customWidth="1"/>
    <col min="14340" max="14340" width="11.7109375" customWidth="1"/>
    <col min="14341" max="14341" width="19.85546875" customWidth="1"/>
    <col min="14342" max="14342" width="76.140625" customWidth="1"/>
    <col min="14343" max="14343" width="20.5703125" customWidth="1"/>
    <col min="14593" max="14593" width="16.42578125" customWidth="1"/>
    <col min="14594" max="14594" width="10.5703125" customWidth="1"/>
    <col min="14595" max="14595" width="17.5703125" customWidth="1"/>
    <col min="14596" max="14596" width="11.7109375" customWidth="1"/>
    <col min="14597" max="14597" width="19.85546875" customWidth="1"/>
    <col min="14598" max="14598" width="76.140625" customWidth="1"/>
    <col min="14599" max="14599" width="20.5703125" customWidth="1"/>
    <col min="14849" max="14849" width="16.42578125" customWidth="1"/>
    <col min="14850" max="14850" width="10.5703125" customWidth="1"/>
    <col min="14851" max="14851" width="17.5703125" customWidth="1"/>
    <col min="14852" max="14852" width="11.7109375" customWidth="1"/>
    <col min="14853" max="14853" width="19.85546875" customWidth="1"/>
    <col min="14854" max="14854" width="76.140625" customWidth="1"/>
    <col min="14855" max="14855" width="20.5703125" customWidth="1"/>
    <col min="15105" max="15105" width="16.42578125" customWidth="1"/>
    <col min="15106" max="15106" width="10.5703125" customWidth="1"/>
    <col min="15107" max="15107" width="17.5703125" customWidth="1"/>
    <col min="15108" max="15108" width="11.7109375" customWidth="1"/>
    <col min="15109" max="15109" width="19.85546875" customWidth="1"/>
    <col min="15110" max="15110" width="76.140625" customWidth="1"/>
    <col min="15111" max="15111" width="20.5703125" customWidth="1"/>
    <col min="15361" max="15361" width="16.42578125" customWidth="1"/>
    <col min="15362" max="15362" width="10.5703125" customWidth="1"/>
    <col min="15363" max="15363" width="17.5703125" customWidth="1"/>
    <col min="15364" max="15364" width="11.7109375" customWidth="1"/>
    <col min="15365" max="15365" width="19.85546875" customWidth="1"/>
    <col min="15366" max="15366" width="76.140625" customWidth="1"/>
    <col min="15367" max="15367" width="20.5703125" customWidth="1"/>
    <col min="15617" max="15617" width="16.42578125" customWidth="1"/>
    <col min="15618" max="15618" width="10.5703125" customWidth="1"/>
    <col min="15619" max="15619" width="17.5703125" customWidth="1"/>
    <col min="15620" max="15620" width="11.7109375" customWidth="1"/>
    <col min="15621" max="15621" width="19.85546875" customWidth="1"/>
    <col min="15622" max="15622" width="76.140625" customWidth="1"/>
    <col min="15623" max="15623" width="20.5703125" customWidth="1"/>
    <col min="15873" max="15873" width="16.42578125" customWidth="1"/>
    <col min="15874" max="15874" width="10.5703125" customWidth="1"/>
    <col min="15875" max="15875" width="17.5703125" customWidth="1"/>
    <col min="15876" max="15876" width="11.7109375" customWidth="1"/>
    <col min="15877" max="15877" width="19.85546875" customWidth="1"/>
    <col min="15878" max="15878" width="76.140625" customWidth="1"/>
    <col min="15879" max="15879" width="20.5703125" customWidth="1"/>
    <col min="16129" max="16129" width="16.42578125" customWidth="1"/>
    <col min="16130" max="16130" width="10.5703125" customWidth="1"/>
    <col min="16131" max="16131" width="17.5703125" customWidth="1"/>
    <col min="16132" max="16132" width="11.7109375" customWidth="1"/>
    <col min="16133" max="16133" width="19.85546875" customWidth="1"/>
    <col min="16134" max="16134" width="76.140625" customWidth="1"/>
    <col min="16135" max="16135" width="20.5703125" customWidth="1"/>
  </cols>
  <sheetData>
    <row r="1" spans="1:8">
      <c r="A1" s="68" t="s">
        <v>116</v>
      </c>
      <c r="B1" s="68" t="s">
        <v>117</v>
      </c>
      <c r="C1" s="68" t="s">
        <v>118</v>
      </c>
      <c r="D1" s="68" t="s">
        <v>119</v>
      </c>
      <c r="E1" s="69" t="s">
        <v>122</v>
      </c>
      <c r="F1" s="68" t="s">
        <v>108</v>
      </c>
      <c r="G1" s="68" t="s">
        <v>239</v>
      </c>
    </row>
    <row r="2" spans="1:8" ht="25.5" hidden="1">
      <c r="A2">
        <v>577733079</v>
      </c>
      <c r="B2" t="s">
        <v>123</v>
      </c>
      <c r="C2">
        <v>20130126</v>
      </c>
      <c r="D2">
        <v>20130126</v>
      </c>
      <c r="E2" s="70">
        <v>6000</v>
      </c>
      <c r="F2" s="1" t="s">
        <v>151</v>
      </c>
      <c r="G2" t="s">
        <v>230</v>
      </c>
    </row>
    <row r="3" spans="1:8" hidden="1">
      <c r="A3">
        <v>577733079</v>
      </c>
      <c r="B3" t="s">
        <v>123</v>
      </c>
      <c r="C3">
        <v>20130126</v>
      </c>
      <c r="D3">
        <v>20130126</v>
      </c>
      <c r="E3" s="70">
        <v>-288</v>
      </c>
      <c r="F3" s="1" t="s">
        <v>155</v>
      </c>
      <c r="G3" t="s">
        <v>235</v>
      </c>
    </row>
    <row r="4" spans="1:8" ht="25.5" hidden="1">
      <c r="A4">
        <v>577733079</v>
      </c>
      <c r="B4" t="s">
        <v>123</v>
      </c>
      <c r="C4">
        <v>20130126</v>
      </c>
      <c r="D4">
        <v>20130126</v>
      </c>
      <c r="E4" s="70">
        <v>-360</v>
      </c>
      <c r="F4" s="1" t="s">
        <v>156</v>
      </c>
      <c r="G4" t="s">
        <v>235</v>
      </c>
    </row>
    <row r="5" spans="1:8" hidden="1">
      <c r="A5">
        <v>577733079</v>
      </c>
      <c r="B5" t="s">
        <v>123</v>
      </c>
      <c r="C5">
        <v>20130126</v>
      </c>
      <c r="D5">
        <v>20130126</v>
      </c>
      <c r="E5" s="70">
        <v>-150</v>
      </c>
      <c r="F5" s="1" t="s">
        <v>157</v>
      </c>
      <c r="G5" t="s">
        <v>228</v>
      </c>
    </row>
    <row r="6" spans="1:8" hidden="1">
      <c r="A6">
        <v>577733079</v>
      </c>
      <c r="B6" t="s">
        <v>123</v>
      </c>
      <c r="C6">
        <v>20130126</v>
      </c>
      <c r="D6">
        <v>20130126</v>
      </c>
      <c r="E6" s="70">
        <v>-1874.9</v>
      </c>
      <c r="F6" s="1" t="s">
        <v>158</v>
      </c>
      <c r="G6" t="s">
        <v>32</v>
      </c>
    </row>
    <row r="7" spans="1:8" ht="25.5" hidden="1">
      <c r="A7">
        <v>577733079</v>
      </c>
      <c r="B7" t="s">
        <v>123</v>
      </c>
      <c r="C7">
        <v>20130126</v>
      </c>
      <c r="D7">
        <v>20130126</v>
      </c>
      <c r="E7" s="70">
        <v>-3000</v>
      </c>
      <c r="F7" s="1" t="s">
        <v>159</v>
      </c>
      <c r="G7" t="s">
        <v>235</v>
      </c>
    </row>
    <row r="8" spans="1:8" ht="25.5" hidden="1">
      <c r="A8">
        <v>577733079</v>
      </c>
      <c r="B8" t="s">
        <v>123</v>
      </c>
      <c r="C8">
        <v>20130126</v>
      </c>
      <c r="D8">
        <v>20130126</v>
      </c>
      <c r="E8" s="70">
        <v>31</v>
      </c>
      <c r="F8" s="1" t="s">
        <v>151</v>
      </c>
      <c r="G8" t="s">
        <v>230</v>
      </c>
    </row>
    <row r="9" spans="1:8" hidden="1">
      <c r="A9">
        <v>577733079</v>
      </c>
      <c r="B9" t="s">
        <v>123</v>
      </c>
      <c r="C9">
        <v>20130126</v>
      </c>
      <c r="D9">
        <v>20130126</v>
      </c>
      <c r="E9" s="70">
        <v>-600</v>
      </c>
      <c r="F9" s="1" t="s">
        <v>160</v>
      </c>
      <c r="G9" t="s">
        <v>233</v>
      </c>
    </row>
    <row r="10" spans="1:8" ht="25.5" hidden="1">
      <c r="A10">
        <v>577733079</v>
      </c>
      <c r="B10" t="s">
        <v>123</v>
      </c>
      <c r="C10">
        <v>20130126</v>
      </c>
      <c r="D10">
        <v>20130126</v>
      </c>
      <c r="E10" s="70">
        <v>-750</v>
      </c>
      <c r="F10" s="1" t="s">
        <v>161</v>
      </c>
      <c r="G10" t="s">
        <v>235</v>
      </c>
      <c r="H10" t="s">
        <v>240</v>
      </c>
    </row>
    <row r="11" spans="1:8" ht="25.5" hidden="1">
      <c r="A11">
        <v>577733079</v>
      </c>
      <c r="B11" t="s">
        <v>123</v>
      </c>
      <c r="C11">
        <v>20130129</v>
      </c>
      <c r="D11">
        <v>20121231</v>
      </c>
      <c r="E11" s="70">
        <v>-1.33</v>
      </c>
      <c r="F11" s="1" t="s">
        <v>124</v>
      </c>
      <c r="G11" t="s">
        <v>90</v>
      </c>
    </row>
    <row r="12" spans="1:8" ht="25.5" hidden="1">
      <c r="A12">
        <v>577733079</v>
      </c>
      <c r="B12" t="s">
        <v>123</v>
      </c>
      <c r="C12">
        <v>20130206</v>
      </c>
      <c r="D12">
        <v>20130206</v>
      </c>
      <c r="E12" s="70">
        <v>5195.59</v>
      </c>
      <c r="F12" s="1" t="s">
        <v>162</v>
      </c>
      <c r="G12" t="s">
        <v>230</v>
      </c>
    </row>
    <row r="13" spans="1:8" ht="25.5" hidden="1">
      <c r="A13">
        <v>577733079</v>
      </c>
      <c r="B13" t="s">
        <v>123</v>
      </c>
      <c r="C13">
        <v>20130206</v>
      </c>
      <c r="D13">
        <v>20130206</v>
      </c>
      <c r="E13" s="70">
        <v>-1500</v>
      </c>
      <c r="F13" s="1" t="s">
        <v>163</v>
      </c>
      <c r="G13" t="s">
        <v>235</v>
      </c>
      <c r="H13" t="s">
        <v>241</v>
      </c>
    </row>
    <row r="14" spans="1:8" ht="25.5" hidden="1">
      <c r="A14">
        <v>577733079</v>
      </c>
      <c r="B14" t="s">
        <v>123</v>
      </c>
      <c r="C14">
        <v>20130222</v>
      </c>
      <c r="D14">
        <v>20130222</v>
      </c>
      <c r="E14" s="70">
        <v>-10.68</v>
      </c>
      <c r="F14" s="1" t="s">
        <v>124</v>
      </c>
      <c r="G14" t="s">
        <v>90</v>
      </c>
    </row>
    <row r="15" spans="1:8" ht="25.5" hidden="1">
      <c r="A15">
        <v>577733079</v>
      </c>
      <c r="B15" t="s">
        <v>123</v>
      </c>
      <c r="C15">
        <v>20130225</v>
      </c>
      <c r="D15">
        <v>20130225</v>
      </c>
      <c r="E15" s="70">
        <v>2000</v>
      </c>
      <c r="F15" s="1" t="s">
        <v>164</v>
      </c>
      <c r="G15" t="s">
        <v>230</v>
      </c>
    </row>
    <row r="16" spans="1:8" ht="25.5" hidden="1">
      <c r="A16">
        <v>577733079</v>
      </c>
      <c r="B16" t="s">
        <v>123</v>
      </c>
      <c r="C16">
        <v>20130225</v>
      </c>
      <c r="D16">
        <v>20130225</v>
      </c>
      <c r="E16" s="70">
        <v>-444</v>
      </c>
      <c r="F16" s="1" t="s">
        <v>165</v>
      </c>
      <c r="G16" t="s">
        <v>235</v>
      </c>
    </row>
    <row r="17" spans="1:7" hidden="1">
      <c r="A17">
        <v>577733079</v>
      </c>
      <c r="B17" t="s">
        <v>123</v>
      </c>
      <c r="C17">
        <v>20130225</v>
      </c>
      <c r="D17">
        <v>20130225</v>
      </c>
      <c r="E17" s="70">
        <v>-252</v>
      </c>
      <c r="F17" s="1" t="s">
        <v>166</v>
      </c>
      <c r="G17" t="s">
        <v>235</v>
      </c>
    </row>
    <row r="18" spans="1:7" hidden="1">
      <c r="A18">
        <v>577733079</v>
      </c>
      <c r="B18" t="s">
        <v>123</v>
      </c>
      <c r="C18">
        <v>20130225</v>
      </c>
      <c r="D18">
        <v>20130225</v>
      </c>
      <c r="E18" s="70">
        <v>-192</v>
      </c>
      <c r="F18" s="1" t="s">
        <v>167</v>
      </c>
      <c r="G18" t="s">
        <v>235</v>
      </c>
    </row>
    <row r="19" spans="1:7" hidden="1">
      <c r="A19">
        <v>577733079</v>
      </c>
      <c r="B19" t="s">
        <v>123</v>
      </c>
      <c r="C19">
        <v>20130225</v>
      </c>
      <c r="D19">
        <v>20130225</v>
      </c>
      <c r="E19" s="70">
        <v>-336</v>
      </c>
      <c r="F19" s="1" t="s">
        <v>168</v>
      </c>
      <c r="G19" t="s">
        <v>235</v>
      </c>
    </row>
    <row r="20" spans="1:7" hidden="1">
      <c r="A20">
        <v>577733079</v>
      </c>
      <c r="B20" t="s">
        <v>123</v>
      </c>
      <c r="C20">
        <v>20130225</v>
      </c>
      <c r="D20">
        <v>20130225</v>
      </c>
      <c r="E20" s="70">
        <v>-336</v>
      </c>
      <c r="F20" s="1" t="s">
        <v>169</v>
      </c>
      <c r="G20" t="s">
        <v>235</v>
      </c>
    </row>
    <row r="21" spans="1:7" hidden="1">
      <c r="A21">
        <v>577733079</v>
      </c>
      <c r="B21" t="s">
        <v>123</v>
      </c>
      <c r="C21">
        <v>20130225</v>
      </c>
      <c r="D21">
        <v>20130225</v>
      </c>
      <c r="E21" s="70">
        <v>-192</v>
      </c>
      <c r="F21" s="1" t="s">
        <v>170</v>
      </c>
      <c r="G21" t="s">
        <v>235</v>
      </c>
    </row>
    <row r="22" spans="1:7" hidden="1">
      <c r="A22">
        <v>577733079</v>
      </c>
      <c r="B22" t="s">
        <v>123</v>
      </c>
      <c r="C22">
        <v>20130225</v>
      </c>
      <c r="D22">
        <v>20130225</v>
      </c>
      <c r="E22" s="70">
        <v>-2000</v>
      </c>
      <c r="F22" s="1" t="s">
        <v>171</v>
      </c>
      <c r="G22" t="s">
        <v>235</v>
      </c>
    </row>
    <row r="23" spans="1:7" hidden="1">
      <c r="A23">
        <v>577733079</v>
      </c>
      <c r="B23" t="s">
        <v>123</v>
      </c>
      <c r="C23">
        <v>20130225</v>
      </c>
      <c r="D23">
        <v>20130225</v>
      </c>
      <c r="E23" s="70">
        <v>-500</v>
      </c>
      <c r="F23" s="1" t="s">
        <v>172</v>
      </c>
      <c r="G23" t="s">
        <v>228</v>
      </c>
    </row>
    <row r="24" spans="1:7" hidden="1">
      <c r="A24">
        <v>577733079</v>
      </c>
      <c r="B24" t="s">
        <v>123</v>
      </c>
      <c r="C24">
        <v>20130301</v>
      </c>
      <c r="D24">
        <v>20130301</v>
      </c>
      <c r="E24" s="70">
        <v>-1182.5</v>
      </c>
      <c r="F24" s="1" t="s">
        <v>173</v>
      </c>
      <c r="G24" t="s">
        <v>32</v>
      </c>
    </row>
    <row r="25" spans="1:7" ht="25.5" hidden="1">
      <c r="A25">
        <v>577733079</v>
      </c>
      <c r="B25" t="s">
        <v>123</v>
      </c>
      <c r="C25">
        <v>20130301</v>
      </c>
      <c r="D25">
        <v>20130301</v>
      </c>
      <c r="E25" s="70">
        <v>1000</v>
      </c>
      <c r="F25" s="1" t="s">
        <v>164</v>
      </c>
      <c r="G25" t="s">
        <v>230</v>
      </c>
    </row>
    <row r="26" spans="1:7">
      <c r="A26">
        <v>577733079</v>
      </c>
      <c r="B26" t="s">
        <v>123</v>
      </c>
      <c r="C26">
        <v>20130301</v>
      </c>
      <c r="D26">
        <v>20130301</v>
      </c>
      <c r="E26" s="70">
        <v>-60</v>
      </c>
      <c r="F26" s="1" t="s">
        <v>174</v>
      </c>
    </row>
    <row r="27" spans="1:7" ht="25.5" hidden="1">
      <c r="A27">
        <v>577733079</v>
      </c>
      <c r="B27" t="s">
        <v>123</v>
      </c>
      <c r="C27">
        <v>20130301</v>
      </c>
      <c r="D27">
        <v>20130301</v>
      </c>
      <c r="E27" s="70">
        <v>-700</v>
      </c>
      <c r="F27" s="1" t="s">
        <v>175</v>
      </c>
      <c r="G27" t="s">
        <v>231</v>
      </c>
    </row>
    <row r="28" spans="1:7" hidden="1">
      <c r="A28">
        <v>577733079</v>
      </c>
      <c r="B28" t="s">
        <v>123</v>
      </c>
      <c r="C28">
        <v>20130306</v>
      </c>
      <c r="D28">
        <v>20130306</v>
      </c>
      <c r="E28" s="70">
        <v>-150</v>
      </c>
      <c r="F28" s="1" t="s">
        <v>176</v>
      </c>
      <c r="G28" t="s">
        <v>228</v>
      </c>
    </row>
    <row r="29" spans="1:7" ht="25.5" hidden="1">
      <c r="A29">
        <v>577733079</v>
      </c>
      <c r="B29" t="s">
        <v>123</v>
      </c>
      <c r="C29">
        <v>20130306</v>
      </c>
      <c r="D29">
        <v>20130306</v>
      </c>
      <c r="E29" s="70">
        <v>-100</v>
      </c>
      <c r="F29" s="1" t="s">
        <v>177</v>
      </c>
      <c r="G29" t="s">
        <v>235</v>
      </c>
    </row>
    <row r="30" spans="1:7" ht="25.5" hidden="1">
      <c r="A30">
        <v>577733079</v>
      </c>
      <c r="B30" t="s">
        <v>123</v>
      </c>
      <c r="C30">
        <v>20130325</v>
      </c>
      <c r="D30">
        <v>20130325</v>
      </c>
      <c r="E30" s="70">
        <v>7000</v>
      </c>
      <c r="F30" s="1" t="s">
        <v>178</v>
      </c>
      <c r="G30" t="s">
        <v>230</v>
      </c>
    </row>
    <row r="31" spans="1:7" ht="25.5" hidden="1">
      <c r="A31">
        <v>577733079</v>
      </c>
      <c r="B31" t="s">
        <v>123</v>
      </c>
      <c r="C31">
        <v>20130325</v>
      </c>
      <c r="D31">
        <v>20130325</v>
      </c>
      <c r="E31" s="70">
        <v>-288</v>
      </c>
      <c r="F31" s="1" t="s">
        <v>179</v>
      </c>
      <c r="G31" t="s">
        <v>235</v>
      </c>
    </row>
    <row r="32" spans="1:7" ht="25.5" hidden="1">
      <c r="A32">
        <v>577733079</v>
      </c>
      <c r="B32" t="s">
        <v>123</v>
      </c>
      <c r="C32">
        <v>20130325</v>
      </c>
      <c r="D32">
        <v>20130325</v>
      </c>
      <c r="E32" s="70">
        <v>-480</v>
      </c>
      <c r="F32" s="1" t="s">
        <v>180</v>
      </c>
      <c r="G32" t="s">
        <v>235</v>
      </c>
    </row>
    <row r="33" spans="1:7" hidden="1">
      <c r="A33">
        <v>577733079</v>
      </c>
      <c r="B33" t="s">
        <v>123</v>
      </c>
      <c r="C33">
        <v>20130325</v>
      </c>
      <c r="D33">
        <v>20130325</v>
      </c>
      <c r="E33" s="70">
        <v>-288</v>
      </c>
      <c r="F33" s="1" t="s">
        <v>181</v>
      </c>
      <c r="G33" t="s">
        <v>235</v>
      </c>
    </row>
    <row r="34" spans="1:7" ht="25.5" hidden="1">
      <c r="A34">
        <v>577733079</v>
      </c>
      <c r="B34" t="s">
        <v>123</v>
      </c>
      <c r="C34">
        <v>20130325</v>
      </c>
      <c r="D34">
        <v>20130325</v>
      </c>
      <c r="E34" s="70">
        <v>-3000</v>
      </c>
      <c r="F34" s="1" t="s">
        <v>182</v>
      </c>
      <c r="G34" t="s">
        <v>235</v>
      </c>
    </row>
    <row r="35" spans="1:7" ht="25.5" hidden="1">
      <c r="A35">
        <v>577733079</v>
      </c>
      <c r="B35" t="s">
        <v>123</v>
      </c>
      <c r="C35">
        <v>20130325</v>
      </c>
      <c r="D35">
        <v>20130325</v>
      </c>
      <c r="E35" s="70">
        <v>-300</v>
      </c>
      <c r="F35" s="1" t="s">
        <v>183</v>
      </c>
      <c r="G35" t="s">
        <v>231</v>
      </c>
    </row>
    <row r="36" spans="1:7" ht="25.5" hidden="1">
      <c r="A36">
        <v>577733079</v>
      </c>
      <c r="B36" t="s">
        <v>123</v>
      </c>
      <c r="C36">
        <v>20130326</v>
      </c>
      <c r="D36">
        <v>20130326</v>
      </c>
      <c r="E36" s="70">
        <v>-10.68</v>
      </c>
      <c r="F36" s="1" t="s">
        <v>124</v>
      </c>
      <c r="G36" t="s">
        <v>90</v>
      </c>
    </row>
    <row r="37" spans="1:7" ht="25.5" hidden="1">
      <c r="A37">
        <v>577733079</v>
      </c>
      <c r="B37" t="s">
        <v>123</v>
      </c>
      <c r="C37">
        <v>20130403</v>
      </c>
      <c r="D37">
        <v>20130403</v>
      </c>
      <c r="E37" s="70">
        <v>-801.23</v>
      </c>
      <c r="F37" s="1" t="s">
        <v>184</v>
      </c>
      <c r="G37" t="s">
        <v>231</v>
      </c>
    </row>
    <row r="38" spans="1:7" ht="25.5" hidden="1">
      <c r="A38">
        <v>577733079</v>
      </c>
      <c r="B38" t="s">
        <v>123</v>
      </c>
      <c r="C38">
        <v>20130403</v>
      </c>
      <c r="D38">
        <v>20130403</v>
      </c>
      <c r="E38" s="70">
        <v>-150</v>
      </c>
      <c r="F38" s="1" t="s">
        <v>185</v>
      </c>
      <c r="G38" t="s">
        <v>228</v>
      </c>
    </row>
    <row r="39" spans="1:7" ht="25.5" hidden="1">
      <c r="A39">
        <v>577733079</v>
      </c>
      <c r="B39" t="s">
        <v>123</v>
      </c>
      <c r="C39">
        <v>20130403</v>
      </c>
      <c r="D39">
        <v>20130403</v>
      </c>
      <c r="E39" s="70">
        <v>-406.67</v>
      </c>
      <c r="F39" s="1" t="s">
        <v>186</v>
      </c>
      <c r="G39" t="s">
        <v>231</v>
      </c>
    </row>
    <row r="40" spans="1:7" ht="25.5" hidden="1">
      <c r="A40">
        <v>577733079</v>
      </c>
      <c r="B40" t="s">
        <v>123</v>
      </c>
      <c r="C40">
        <v>20130425</v>
      </c>
      <c r="D40">
        <v>20130425</v>
      </c>
      <c r="E40" s="70">
        <v>-10.68</v>
      </c>
      <c r="F40" s="1" t="s">
        <v>124</v>
      </c>
      <c r="G40" t="s">
        <v>90</v>
      </c>
    </row>
    <row r="41" spans="1:7" ht="25.5" hidden="1">
      <c r="A41">
        <v>577733079</v>
      </c>
      <c r="B41" t="s">
        <v>123</v>
      </c>
      <c r="C41">
        <v>20130425</v>
      </c>
      <c r="D41">
        <v>20130425</v>
      </c>
      <c r="E41" s="70">
        <v>-324</v>
      </c>
      <c r="F41" s="1" t="s">
        <v>187</v>
      </c>
      <c r="G41" t="s">
        <v>235</v>
      </c>
    </row>
    <row r="42" spans="1:7" ht="25.5" hidden="1">
      <c r="A42">
        <v>577733079</v>
      </c>
      <c r="B42" t="s">
        <v>123</v>
      </c>
      <c r="C42">
        <v>20130506</v>
      </c>
      <c r="D42">
        <v>20130506</v>
      </c>
      <c r="E42" s="70">
        <v>-136.81</v>
      </c>
      <c r="F42" s="1" t="s">
        <v>188</v>
      </c>
      <c r="G42" t="s">
        <v>231</v>
      </c>
    </row>
    <row r="43" spans="1:7" ht="38.25" hidden="1">
      <c r="A43">
        <v>577733079</v>
      </c>
      <c r="B43" t="s">
        <v>123</v>
      </c>
      <c r="C43">
        <v>20130506</v>
      </c>
      <c r="D43">
        <v>20130506</v>
      </c>
      <c r="E43" s="70">
        <v>-626.85</v>
      </c>
      <c r="F43" s="1" t="s">
        <v>189</v>
      </c>
      <c r="G43" t="s">
        <v>32</v>
      </c>
    </row>
    <row r="44" spans="1:7" ht="25.5" hidden="1">
      <c r="A44">
        <v>577733079</v>
      </c>
      <c r="B44" t="s">
        <v>123</v>
      </c>
      <c r="C44">
        <v>20130513</v>
      </c>
      <c r="D44">
        <v>20130513</v>
      </c>
      <c r="E44" s="70">
        <v>1170.1400000000001</v>
      </c>
      <c r="F44" s="1" t="s">
        <v>190</v>
      </c>
      <c r="G44" t="s">
        <v>232</v>
      </c>
    </row>
    <row r="45" spans="1:7" ht="25.5" hidden="1">
      <c r="A45">
        <v>577733079</v>
      </c>
      <c r="B45" t="s">
        <v>123</v>
      </c>
      <c r="C45">
        <v>20130515</v>
      </c>
      <c r="D45">
        <v>20130515</v>
      </c>
      <c r="E45" s="70">
        <v>-50</v>
      </c>
      <c r="F45" s="1" t="s">
        <v>191</v>
      </c>
      <c r="G45" t="s">
        <v>228</v>
      </c>
    </row>
    <row r="46" spans="1:7" ht="25.5" hidden="1">
      <c r="A46">
        <v>577733079</v>
      </c>
      <c r="B46" t="s">
        <v>123</v>
      </c>
      <c r="C46">
        <v>20130515</v>
      </c>
      <c r="D46">
        <v>20130515</v>
      </c>
      <c r="E46" s="70">
        <v>-100</v>
      </c>
      <c r="F46" s="1" t="s">
        <v>192</v>
      </c>
      <c r="G46" t="s">
        <v>228</v>
      </c>
    </row>
    <row r="47" spans="1:7" ht="25.5" hidden="1">
      <c r="A47">
        <v>577733079</v>
      </c>
      <c r="B47" t="s">
        <v>123</v>
      </c>
      <c r="C47">
        <v>20130515</v>
      </c>
      <c r="D47">
        <v>20130515</v>
      </c>
      <c r="E47" s="70">
        <v>-50</v>
      </c>
      <c r="F47" s="1" t="s">
        <v>193</v>
      </c>
      <c r="G47" t="s">
        <v>228</v>
      </c>
    </row>
    <row r="48" spans="1:7" hidden="1">
      <c r="A48">
        <v>577733079</v>
      </c>
      <c r="B48" t="s">
        <v>123</v>
      </c>
      <c r="C48">
        <v>20130515</v>
      </c>
      <c r="D48">
        <v>20130515</v>
      </c>
      <c r="E48" s="70">
        <v>-100</v>
      </c>
      <c r="F48" s="1" t="s">
        <v>194</v>
      </c>
      <c r="G48" t="s">
        <v>228</v>
      </c>
    </row>
    <row r="49" spans="1:7" hidden="1">
      <c r="A49">
        <v>577733079</v>
      </c>
      <c r="B49" t="s">
        <v>123</v>
      </c>
      <c r="C49">
        <v>20130515</v>
      </c>
      <c r="D49">
        <v>20130515</v>
      </c>
      <c r="E49" s="70">
        <v>-100</v>
      </c>
      <c r="F49" s="1" t="s">
        <v>195</v>
      </c>
      <c r="G49" t="s">
        <v>228</v>
      </c>
    </row>
    <row r="50" spans="1:7" hidden="1">
      <c r="A50">
        <v>577733079</v>
      </c>
      <c r="B50" t="s">
        <v>123</v>
      </c>
      <c r="C50">
        <v>20130515</v>
      </c>
      <c r="D50">
        <v>20130515</v>
      </c>
      <c r="E50" s="70">
        <v>-100</v>
      </c>
      <c r="F50" s="1" t="s">
        <v>196</v>
      </c>
      <c r="G50" t="s">
        <v>228</v>
      </c>
    </row>
    <row r="51" spans="1:7" ht="25.5" hidden="1">
      <c r="A51">
        <v>577733079</v>
      </c>
      <c r="B51" t="s">
        <v>123</v>
      </c>
      <c r="C51">
        <v>20130515</v>
      </c>
      <c r="D51">
        <v>20130515</v>
      </c>
      <c r="E51" s="70">
        <v>-450</v>
      </c>
      <c r="F51" s="1" t="s">
        <v>197</v>
      </c>
      <c r="G51" t="s">
        <v>231</v>
      </c>
    </row>
    <row r="52" spans="1:7" hidden="1">
      <c r="A52">
        <v>577733079</v>
      </c>
      <c r="B52" t="s">
        <v>123</v>
      </c>
      <c r="C52">
        <v>20130515</v>
      </c>
      <c r="D52">
        <v>20130515</v>
      </c>
      <c r="E52" s="70">
        <v>-100</v>
      </c>
      <c r="F52" s="1" t="s">
        <v>198</v>
      </c>
      <c r="G52" t="s">
        <v>228</v>
      </c>
    </row>
    <row r="53" spans="1:7" hidden="1">
      <c r="A53">
        <v>577733079</v>
      </c>
      <c r="B53" t="s">
        <v>123</v>
      </c>
      <c r="C53">
        <v>20130515</v>
      </c>
      <c r="D53">
        <v>20130515</v>
      </c>
      <c r="E53" s="70">
        <v>-40</v>
      </c>
      <c r="F53" s="1" t="s">
        <v>199</v>
      </c>
      <c r="G53" t="s">
        <v>228</v>
      </c>
    </row>
    <row r="54" spans="1:7" ht="25.5" hidden="1">
      <c r="A54">
        <v>577733079</v>
      </c>
      <c r="B54" t="s">
        <v>123</v>
      </c>
      <c r="C54">
        <v>20130515</v>
      </c>
      <c r="D54">
        <v>20130515</v>
      </c>
      <c r="E54" s="70">
        <v>-50</v>
      </c>
      <c r="F54" s="1" t="s">
        <v>200</v>
      </c>
      <c r="G54" t="s">
        <v>228</v>
      </c>
    </row>
    <row r="55" spans="1:7">
      <c r="A55">
        <v>577733079</v>
      </c>
      <c r="B55" t="s">
        <v>123</v>
      </c>
      <c r="C55">
        <v>20130516</v>
      </c>
      <c r="D55">
        <v>20130516</v>
      </c>
      <c r="E55" s="70">
        <v>100</v>
      </c>
      <c r="F55" s="1" t="s">
        <v>201</v>
      </c>
    </row>
    <row r="56" spans="1:7" hidden="1">
      <c r="A56">
        <v>577733079</v>
      </c>
      <c r="B56" t="s">
        <v>123</v>
      </c>
      <c r="C56">
        <v>20130522</v>
      </c>
      <c r="D56">
        <v>20130522</v>
      </c>
      <c r="E56" s="70">
        <v>-100</v>
      </c>
      <c r="F56" s="1" t="s">
        <v>202</v>
      </c>
      <c r="G56" t="s">
        <v>228</v>
      </c>
    </row>
    <row r="57" spans="1:7" hidden="1">
      <c r="A57">
        <v>577733079</v>
      </c>
      <c r="B57" t="s">
        <v>123</v>
      </c>
      <c r="C57">
        <v>20130522</v>
      </c>
      <c r="D57">
        <v>20130522</v>
      </c>
      <c r="E57" s="70">
        <v>-35</v>
      </c>
      <c r="F57" s="1" t="s">
        <v>203</v>
      </c>
      <c r="G57" t="s">
        <v>228</v>
      </c>
    </row>
    <row r="58" spans="1:7" ht="25.5" hidden="1">
      <c r="A58">
        <v>577733079</v>
      </c>
      <c r="B58" t="s">
        <v>123</v>
      </c>
      <c r="C58">
        <v>20130530</v>
      </c>
      <c r="D58">
        <v>20130530</v>
      </c>
      <c r="E58" s="70">
        <v>-10.68</v>
      </c>
      <c r="F58" s="1" t="s">
        <v>124</v>
      </c>
      <c r="G58" t="s">
        <v>90</v>
      </c>
    </row>
    <row r="59" spans="1:7" ht="25.5" hidden="1">
      <c r="A59">
        <v>577733079</v>
      </c>
      <c r="B59" t="s">
        <v>123</v>
      </c>
      <c r="C59">
        <v>20130530</v>
      </c>
      <c r="D59">
        <v>20130530</v>
      </c>
      <c r="E59" s="70">
        <v>-108.9</v>
      </c>
      <c r="F59" s="1" t="s">
        <v>204</v>
      </c>
      <c r="G59" t="s">
        <v>237</v>
      </c>
    </row>
    <row r="60" spans="1:7" ht="38.25" hidden="1">
      <c r="A60">
        <v>577733079</v>
      </c>
      <c r="B60" t="s">
        <v>123</v>
      </c>
      <c r="C60">
        <v>20130613</v>
      </c>
      <c r="D60">
        <v>20130613</v>
      </c>
      <c r="E60" s="70">
        <v>6400</v>
      </c>
      <c r="F60" s="1" t="s">
        <v>205</v>
      </c>
      <c r="G60" t="s">
        <v>229</v>
      </c>
    </row>
    <row r="61" spans="1:7" ht="38.25" hidden="1">
      <c r="A61">
        <v>577733079</v>
      </c>
      <c r="B61" t="s">
        <v>123</v>
      </c>
      <c r="C61">
        <v>20130613</v>
      </c>
      <c r="D61">
        <v>20130613</v>
      </c>
      <c r="E61" s="70">
        <v>-50</v>
      </c>
      <c r="F61" s="1" t="s">
        <v>206</v>
      </c>
      <c r="G61" t="s">
        <v>228</v>
      </c>
    </row>
    <row r="62" spans="1:7" ht="38.25" hidden="1">
      <c r="A62">
        <v>577733079</v>
      </c>
      <c r="B62" t="s">
        <v>123</v>
      </c>
      <c r="C62">
        <v>20130613</v>
      </c>
      <c r="D62">
        <v>20130613</v>
      </c>
      <c r="E62" s="70">
        <v>-825</v>
      </c>
      <c r="F62" s="1" t="s">
        <v>207</v>
      </c>
      <c r="G62" t="s">
        <v>231</v>
      </c>
    </row>
    <row r="63" spans="1:7" ht="25.5" hidden="1">
      <c r="A63">
        <v>577733079</v>
      </c>
      <c r="B63" t="s">
        <v>123</v>
      </c>
      <c r="C63">
        <v>20130613</v>
      </c>
      <c r="D63">
        <v>20130613</v>
      </c>
      <c r="E63" s="70">
        <v>-250</v>
      </c>
      <c r="F63" s="1" t="s">
        <v>208</v>
      </c>
      <c r="G63" t="s">
        <v>231</v>
      </c>
    </row>
    <row r="64" spans="1:7" ht="38.25" hidden="1">
      <c r="A64">
        <v>577733079</v>
      </c>
      <c r="B64" t="s">
        <v>123</v>
      </c>
      <c r="C64">
        <v>20130613</v>
      </c>
      <c r="D64">
        <v>20130613</v>
      </c>
      <c r="E64" s="70">
        <v>-2500</v>
      </c>
      <c r="F64" s="1" t="s">
        <v>209</v>
      </c>
      <c r="G64" t="s">
        <v>229</v>
      </c>
    </row>
    <row r="65" spans="1:7" hidden="1">
      <c r="A65">
        <v>577733079</v>
      </c>
      <c r="B65" t="s">
        <v>123</v>
      </c>
      <c r="C65">
        <v>20130613</v>
      </c>
      <c r="D65">
        <v>20130613</v>
      </c>
      <c r="E65" s="70">
        <v>-250</v>
      </c>
      <c r="F65" s="1" t="s">
        <v>210</v>
      </c>
      <c r="G65" t="s">
        <v>235</v>
      </c>
    </row>
    <row r="66" spans="1:7" hidden="1">
      <c r="A66">
        <v>577733079</v>
      </c>
      <c r="B66" t="s">
        <v>123</v>
      </c>
      <c r="C66">
        <v>20130613</v>
      </c>
      <c r="D66">
        <v>20130613</v>
      </c>
      <c r="E66" s="70">
        <v>-100</v>
      </c>
      <c r="F66" s="1" t="s">
        <v>211</v>
      </c>
      <c r="G66" t="s">
        <v>228</v>
      </c>
    </row>
    <row r="67" spans="1:7" hidden="1">
      <c r="A67">
        <v>577733079</v>
      </c>
      <c r="B67" t="s">
        <v>123</v>
      </c>
      <c r="C67">
        <v>20130613</v>
      </c>
      <c r="D67">
        <v>20130613</v>
      </c>
      <c r="E67" s="70">
        <v>-100</v>
      </c>
      <c r="F67" s="1" t="s">
        <v>212</v>
      </c>
      <c r="G67" t="s">
        <v>228</v>
      </c>
    </row>
    <row r="68" spans="1:7" ht="25.5" hidden="1">
      <c r="A68">
        <v>577733079</v>
      </c>
      <c r="B68" t="s">
        <v>123</v>
      </c>
      <c r="C68">
        <v>20130613</v>
      </c>
      <c r="D68">
        <v>20130613</v>
      </c>
      <c r="E68" s="70">
        <v>-251</v>
      </c>
      <c r="F68" s="1" t="s">
        <v>213</v>
      </c>
      <c r="G68" t="s">
        <v>234</v>
      </c>
    </row>
    <row r="69" spans="1:7" ht="38.25" hidden="1">
      <c r="A69">
        <v>577733079</v>
      </c>
      <c r="B69" t="s">
        <v>123</v>
      </c>
      <c r="C69">
        <v>20130613</v>
      </c>
      <c r="D69">
        <v>20130613</v>
      </c>
      <c r="E69" s="70">
        <v>-100</v>
      </c>
      <c r="F69" s="1" t="s">
        <v>214</v>
      </c>
      <c r="G69" t="s">
        <v>228</v>
      </c>
    </row>
    <row r="70" spans="1:7" ht="38.25" hidden="1">
      <c r="A70">
        <v>577733079</v>
      </c>
      <c r="B70" t="s">
        <v>123</v>
      </c>
      <c r="C70">
        <v>20130613</v>
      </c>
      <c r="D70">
        <v>20130613</v>
      </c>
      <c r="E70" s="70">
        <v>-1606.41</v>
      </c>
      <c r="F70" s="1" t="s">
        <v>215</v>
      </c>
      <c r="G70" t="s">
        <v>236</v>
      </c>
    </row>
    <row r="71" spans="1:7" ht="25.5" hidden="1">
      <c r="A71">
        <v>577733079</v>
      </c>
      <c r="B71" t="s">
        <v>123</v>
      </c>
      <c r="C71">
        <v>20130627</v>
      </c>
      <c r="D71">
        <v>20130627</v>
      </c>
      <c r="E71" s="70">
        <v>-10.68</v>
      </c>
      <c r="F71" s="1" t="s">
        <v>124</v>
      </c>
      <c r="G71" t="s">
        <v>90</v>
      </c>
    </row>
    <row r="72" spans="1:7" ht="25.5" hidden="1">
      <c r="A72">
        <v>577733079</v>
      </c>
      <c r="B72" t="s">
        <v>123</v>
      </c>
      <c r="C72">
        <v>20130725</v>
      </c>
      <c r="D72">
        <v>20130725</v>
      </c>
      <c r="E72" s="70">
        <v>-10.68</v>
      </c>
      <c r="F72" s="1" t="s">
        <v>216</v>
      </c>
      <c r="G72" t="s">
        <v>129</v>
      </c>
    </row>
    <row r="73" spans="1:7" ht="38.25" hidden="1">
      <c r="A73">
        <v>577733079</v>
      </c>
      <c r="B73" t="s">
        <v>123</v>
      </c>
      <c r="C73">
        <v>20130812</v>
      </c>
      <c r="D73">
        <v>20130812</v>
      </c>
      <c r="E73" s="70">
        <v>-250</v>
      </c>
      <c r="F73" s="1" t="s">
        <v>217</v>
      </c>
      <c r="G73" t="s">
        <v>228</v>
      </c>
    </row>
    <row r="74" spans="1:7">
      <c r="A74">
        <v>577733079</v>
      </c>
      <c r="B74" t="s">
        <v>123</v>
      </c>
      <c r="C74">
        <v>20130812</v>
      </c>
      <c r="D74">
        <v>20130812</v>
      </c>
      <c r="E74" s="70">
        <v>-83</v>
      </c>
      <c r="F74" s="1" t="s">
        <v>218</v>
      </c>
    </row>
    <row r="75" spans="1:7" ht="25.5" hidden="1">
      <c r="A75">
        <v>577733079</v>
      </c>
      <c r="B75" t="s">
        <v>123</v>
      </c>
      <c r="C75">
        <v>20130827</v>
      </c>
      <c r="D75">
        <v>20130827</v>
      </c>
      <c r="E75" s="70">
        <v>-10.68</v>
      </c>
      <c r="F75" s="1" t="s">
        <v>216</v>
      </c>
      <c r="G75" t="s">
        <v>90</v>
      </c>
    </row>
    <row r="76" spans="1:7">
      <c r="A76">
        <v>577733079</v>
      </c>
      <c r="B76" t="s">
        <v>123</v>
      </c>
      <c r="C76">
        <v>20130908</v>
      </c>
      <c r="D76">
        <v>20130908</v>
      </c>
      <c r="E76" s="71">
        <v>-83</v>
      </c>
      <c r="F76" s="1" t="s">
        <v>219</v>
      </c>
    </row>
    <row r="77" spans="1:7" ht="38.25" hidden="1">
      <c r="A77">
        <v>577733079</v>
      </c>
      <c r="B77" t="s">
        <v>123</v>
      </c>
      <c r="C77">
        <v>20130912</v>
      </c>
      <c r="D77">
        <v>20130912</v>
      </c>
      <c r="E77" s="70">
        <v>3200</v>
      </c>
      <c r="F77" s="1" t="s">
        <v>220</v>
      </c>
      <c r="G77" t="s">
        <v>229</v>
      </c>
    </row>
    <row r="78" spans="1:7" ht="51">
      <c r="A78">
        <v>577733079</v>
      </c>
      <c r="B78" t="s">
        <v>123</v>
      </c>
      <c r="C78">
        <v>20130924</v>
      </c>
      <c r="D78">
        <v>20130924</v>
      </c>
      <c r="E78" s="71">
        <v>83</v>
      </c>
      <c r="F78" s="1" t="s">
        <v>221</v>
      </c>
    </row>
    <row r="79" spans="1:7" ht="25.5" hidden="1">
      <c r="A79">
        <v>577733079</v>
      </c>
      <c r="B79" t="s">
        <v>123</v>
      </c>
      <c r="C79">
        <v>20130926</v>
      </c>
      <c r="D79">
        <v>20130926</v>
      </c>
      <c r="E79" s="70">
        <v>-10.68</v>
      </c>
      <c r="F79" s="1" t="s">
        <v>216</v>
      </c>
      <c r="G79" t="s">
        <v>90</v>
      </c>
    </row>
    <row r="80" spans="1:7" ht="25.5" hidden="1">
      <c r="A80">
        <v>577733079</v>
      </c>
      <c r="B80" t="s">
        <v>123</v>
      </c>
      <c r="C80">
        <v>20131024</v>
      </c>
      <c r="D80">
        <v>20131024</v>
      </c>
      <c r="E80" s="70">
        <v>-10.68</v>
      </c>
      <c r="F80" s="1" t="s">
        <v>216</v>
      </c>
      <c r="G80" t="s">
        <v>90</v>
      </c>
    </row>
    <row r="81" spans="1:7" ht="38.25" hidden="1">
      <c r="A81">
        <v>577733079</v>
      </c>
      <c r="B81" t="s">
        <v>123</v>
      </c>
      <c r="C81">
        <v>20131030</v>
      </c>
      <c r="D81">
        <v>20131030</v>
      </c>
      <c r="E81" s="70">
        <v>-193.6</v>
      </c>
      <c r="F81" s="1" t="s">
        <v>222</v>
      </c>
      <c r="G81" t="s">
        <v>236</v>
      </c>
    </row>
    <row r="82" spans="1:7" ht="25.5" hidden="1">
      <c r="A82">
        <v>577733079</v>
      </c>
      <c r="B82" t="s">
        <v>123</v>
      </c>
      <c r="C82">
        <v>20131125</v>
      </c>
      <c r="D82">
        <v>20131125</v>
      </c>
      <c r="E82" s="70">
        <v>-750</v>
      </c>
      <c r="F82" s="1" t="s">
        <v>223</v>
      </c>
      <c r="G82" t="s">
        <v>235</v>
      </c>
    </row>
    <row r="83" spans="1:7" ht="25.5" hidden="1">
      <c r="A83">
        <v>577733079</v>
      </c>
      <c r="B83" t="s">
        <v>123</v>
      </c>
      <c r="C83">
        <v>20131126</v>
      </c>
      <c r="D83">
        <v>20131126</v>
      </c>
      <c r="E83" s="70">
        <v>-10.68</v>
      </c>
      <c r="F83" s="1" t="s">
        <v>216</v>
      </c>
      <c r="G83" t="s">
        <v>90</v>
      </c>
    </row>
    <row r="84" spans="1:7" ht="25.5" hidden="1">
      <c r="A84">
        <v>577733079</v>
      </c>
      <c r="B84" t="s">
        <v>123</v>
      </c>
      <c r="C84">
        <v>20131223</v>
      </c>
      <c r="D84">
        <v>20131223</v>
      </c>
      <c r="E84" s="70">
        <v>-10.68</v>
      </c>
      <c r="F84" s="1" t="s">
        <v>216</v>
      </c>
      <c r="G84" t="s">
        <v>90</v>
      </c>
    </row>
  </sheetData>
  <autoFilter ref="A1:H84">
    <filterColumn colId="6">
      <filters blank="1"/>
    </filterColumn>
  </autoFilter>
  <pageMargins left="0.75" right="0.75" top="1" bottom="1" header="0.5" footer="0.5"/>
  <pageSetup orientation="portrait" horizontalDpi="300" verticalDpi="3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</vt:i4>
      </vt:variant>
      <vt:variant>
        <vt:lpstr>Benoemde bereiken</vt:lpstr>
      </vt:variant>
      <vt:variant>
        <vt:i4>6</vt:i4>
      </vt:variant>
    </vt:vector>
  </HeadingPairs>
  <TitlesOfParts>
    <vt:vector size="16" baseType="lpstr">
      <vt:lpstr>Balans</vt:lpstr>
      <vt:lpstr>W&amp;V Rekening</vt:lpstr>
      <vt:lpstr>Journaal</vt:lpstr>
      <vt:lpstr>Verzonden Facturen</vt:lpstr>
      <vt:lpstr>SYS-BTWCodes</vt:lpstr>
      <vt:lpstr>SYS-Rekeningen</vt:lpstr>
      <vt:lpstr>pivot</vt:lpstr>
      <vt:lpstr>mutaties 2013</vt:lpstr>
      <vt:lpstr>Basis sheet pivot</vt:lpstr>
      <vt:lpstr>Sheet1</vt:lpstr>
      <vt:lpstr>'W&amp;V Rekening'!Accounts</vt:lpstr>
      <vt:lpstr>BTWcodes</vt:lpstr>
      <vt:lpstr>facturenmatrix</vt:lpstr>
      <vt:lpstr>'W&amp;V Rekening'!gototop</vt:lpstr>
      <vt:lpstr>rekeningen</vt:lpstr>
      <vt:lpstr>verzondenfacturen</vt:lpstr>
    </vt:vector>
  </TitlesOfParts>
  <Company>Provincie Gelderland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Provincie Gelderland</dc:creator>
  <cp:lastModifiedBy>admin</cp:lastModifiedBy>
  <cp:lastPrinted>2009-10-10T09:37:02Z</cp:lastPrinted>
  <dcterms:created xsi:type="dcterms:W3CDTF">2009-08-22T10:18:13Z</dcterms:created>
  <dcterms:modified xsi:type="dcterms:W3CDTF">2014-06-09T18:52:00Z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P_GUID">
    <vt:lpwstr>84d7c021-c0dd-4f41-95f7-1cc3dfa6364e</vt:lpwstr>
  </property>
</Properties>
</file>